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0490" windowHeight="7230"/>
  </bookViews>
  <sheets>
    <sheet name="Bill of Quantities" sheetId="1" r:id="rId1"/>
    <sheet name="Sheet2" sheetId="2" r:id="rId2"/>
    <sheet name="Sheet3" sheetId="3" r:id="rId3"/>
  </sheets>
  <definedNames>
    <definedName name="_xlnm.Print_Area" localSheetId="0">'Bill of Quantities'!$A$1:$I$112</definedName>
  </definedNames>
  <calcPr calcId="124519"/>
  <fileRecoveryPr autoRecover="0"/>
</workbook>
</file>

<file path=xl/calcChain.xml><?xml version="1.0" encoding="utf-8"?>
<calcChain xmlns="http://schemas.openxmlformats.org/spreadsheetml/2006/main">
  <c r="I95" i="1"/>
  <c r="I97" s="1"/>
  <c r="I15"/>
  <c r="D108" l="1"/>
  <c r="I86"/>
  <c r="I87"/>
  <c r="I88"/>
  <c r="I89"/>
  <c r="I85"/>
  <c r="I76"/>
  <c r="I77"/>
  <c r="I78"/>
  <c r="I79"/>
  <c r="I80"/>
  <c r="I81"/>
  <c r="I75"/>
  <c r="I46"/>
  <c r="I47"/>
  <c r="I48"/>
  <c r="I49"/>
  <c r="I50"/>
  <c r="I51"/>
  <c r="I52"/>
  <c r="I53"/>
  <c r="I54"/>
  <c r="I55"/>
  <c r="I56"/>
  <c r="I57"/>
  <c r="I58"/>
  <c r="I59"/>
  <c r="I60"/>
  <c r="I61"/>
  <c r="I62"/>
  <c r="I63"/>
  <c r="I64"/>
  <c r="I65"/>
  <c r="I66"/>
  <c r="I67"/>
  <c r="I68"/>
  <c r="I69"/>
  <c r="I70"/>
  <c r="I71"/>
  <c r="I45"/>
  <c r="I41"/>
  <c r="I42"/>
  <c r="I40"/>
  <c r="I31"/>
  <c r="I32"/>
  <c r="I33"/>
  <c r="I36"/>
  <c r="I30"/>
  <c r="I8"/>
  <c r="I9"/>
  <c r="I10"/>
  <c r="I11"/>
  <c r="I12"/>
  <c r="I13"/>
  <c r="I14"/>
  <c r="I16"/>
  <c r="I17"/>
  <c r="I18"/>
  <c r="I19"/>
  <c r="I20"/>
  <c r="I21"/>
  <c r="I22"/>
  <c r="I23"/>
  <c r="I24"/>
  <c r="I25"/>
  <c r="I26"/>
  <c r="I7"/>
  <c r="I72" l="1"/>
  <c r="I37"/>
  <c r="I90"/>
  <c r="D107" s="1"/>
  <c r="I27"/>
  <c r="I43"/>
  <c r="I82"/>
  <c r="I83" l="1"/>
  <c r="D106"/>
  <c r="D110" s="1"/>
</calcChain>
</file>

<file path=xl/sharedStrings.xml><?xml version="1.0" encoding="utf-8"?>
<sst xmlns="http://schemas.openxmlformats.org/spreadsheetml/2006/main" count="236" uniqueCount="176">
  <si>
    <t xml:space="preserve">VOLUME 4.3.2 — BILL OF QUANTITIES </t>
  </si>
  <si>
    <t>Item</t>
  </si>
  <si>
    <t>DESCRIPTION</t>
  </si>
  <si>
    <t>Unit of measurement</t>
  </si>
  <si>
    <t>Quantity</t>
  </si>
  <si>
    <t>Kurs 1DM=</t>
  </si>
  <si>
    <t xml:space="preserve">Price
 RSD/EUR </t>
  </si>
  <si>
    <t xml:space="preserve">In total 
RSD/EUR </t>
  </si>
  <si>
    <t>NOTICE:</t>
  </si>
  <si>
    <t>TOTAL OFFER</t>
  </si>
  <si>
    <t xml:space="preserve">Marking locations for public light  poles  (H=8m) in parking.  Digging the foundation pit in the ground to the III category with strutting of approximate dimensions  0,80x0,80x1,45m (0,93m3),levelling and haulage of surplus excavated soil with loading and unloading on the landfill at a distance of up to 10 km.  </t>
  </si>
  <si>
    <t xml:space="preserve"> pcs</t>
  </si>
  <si>
    <t xml:space="preserve">Marking locations for public light  poles  (H=8m) in  shulders and roundabouts.  Digging the foundation pit in the ground to the III category with strutting of approximate dimensions  0,80x0,80x1,45m (0,93m3),levelling and haulage of surplus excavated soil with loading and unloading on the landfill at a distance of up to 10 km.  </t>
  </si>
  <si>
    <t xml:space="preserve">Marking locations for public light  poles  (H=4m) in green belt of the street.  Digging the foundation pit in the ground to the III category with strutting of approximate dimensions   0,60x0,60x1,20m (0,43m3), levelling and haulage of surplus excavated soil with loading and unloading on the landfill at a distance of up to 10 km.     </t>
  </si>
  <si>
    <t xml:space="preserve"> Inspection of  geological experts after digging a hole for the foundation and determine the type and capacity of the soil in order to elect the foundation for the pole.
Calculation per one way out onto the pitch.
Payment per invoice </t>
  </si>
  <si>
    <t xml:space="preserve">Setting a buffer layer of gravel, formwork, "baskets" with anchor screws and two pieces of PVC pipes Ø70mm for placing cables in the public lighting pole. 
The position of PVC pipes shall be aligned with the track of passing cables (PL). </t>
  </si>
  <si>
    <t>pcs</t>
  </si>
  <si>
    <t xml:space="preserve">Delivery and installation of connecting board in the housing with glands in aperture on pole for connection of three phase  (four-core) cables for one or two  luminaires with fuse of 16А   (pcs. 2) and bridge for designed  TN system for protection of electric shock.   </t>
  </si>
  <si>
    <t xml:space="preserve"> pcs </t>
  </si>
  <si>
    <t xml:space="preserve"> Other unspecified works and  materials    ordered by  the supervisory authority</t>
  </si>
  <si>
    <t xml:space="preserve"> 1. Public lighting poles</t>
  </si>
  <si>
    <r>
      <t xml:space="preserve">А .LIGHTING IN MAIN STREETS
 </t>
    </r>
    <r>
      <rPr>
        <b/>
        <sz val="11"/>
        <rFont val="Arial"/>
        <family val="2"/>
        <charset val="238"/>
      </rPr>
      <t xml:space="preserve">Note:  </t>
    </r>
    <r>
      <rPr>
        <sz val="11"/>
        <rFont val="Arial"/>
        <family val="2"/>
        <charset val="238"/>
      </rPr>
      <t>The price position includes all activities, works, equipment and materials for execution of works described, including preparatory and finishing works.
The price includes the project for the pillars with a static verification of applied public lighting and related foundations.</t>
    </r>
  </si>
  <si>
    <t>2 . Measuring location and connection</t>
  </si>
  <si>
    <t>pcs.</t>
  </si>
  <si>
    <t xml:space="preserve"> Marking places, digging the foundation pit in the soil to category III to set up this independent stand POMM, type SABP300.
Approximate dimensions of excavation are 0,90x0,40x0,35m (0,15m3)</t>
  </si>
  <si>
    <t xml:space="preserve"> Delivery and installation of   reinforced concrete plinth type SABP300 ( top  and bottom   part) with the necessary elements for connecting and closing of cable space on the wall above the ground. The position is included and reinforced concrete slab measuring 700x700mm thickness 80mm with an opening for passage of a concrete plinth.</t>
  </si>
  <si>
    <t xml:space="preserve">  pcs</t>
  </si>
  <si>
    <t>3. Distribution cabinets  (ROJO)</t>
  </si>
  <si>
    <t xml:space="preserve"> pcs.</t>
  </si>
  <si>
    <t>4. FEEDERS AND PUBLIC LIGHTING NETWORK</t>
  </si>
  <si>
    <t xml:space="preserve"> Manual trench digging in the soil to category III along the marked route.
Perform a test excavation in order to determine the exact position of underground installations.
Set at the bottom of the trench placenta from the fine grain of the country in two layers of 10cm.
Backfill the trench with compacting layers.
Planning and removal of excess material with loading and unloading at the landfill site at a distance up to 10km.
• trench dimensions 0,75x0,80m  for four cables</t>
  </si>
  <si>
    <t>m</t>
  </si>
  <si>
    <t>•  trench dimensions 0,60x0,80m   for tree cables    .</t>
  </si>
  <si>
    <t xml:space="preserve">•  trench dimensions0,50x0,80m   for  two cables   </t>
  </si>
  <si>
    <t xml:space="preserve">• trench dimensions 0,40x0,80m    for one cable   </t>
  </si>
  <si>
    <t xml:space="preserve"> Manual trench digging in the soil to category III along the marked route by removing a surface protection during the crossing of the existing parking and pedestrian paths.
Perform a test excavation in order to determine the exact position of underground installations.
Set at the bottom of the trench placenta from the fine grain of the country in two layers of 10cm.
Backfill the trench with compacting layers.
Repair surface is covered by a curtain of construction projects.
Planning and removal of excess material with loading and unloading at the landfill site at a distance up to 10km.
•  trench dimensions 0,50x0,80m  for two cables</t>
  </si>
  <si>
    <t>•  trench dimensions 0,40x0,80m  for one cable</t>
  </si>
  <si>
    <t xml:space="preserve"> Making cable ducts at the turn of cycling and hiking trails, vehicular entrances and channels. Marking of the route, and the excavation of the trench with the laying of PVC pipe in the horizontal plane at axial distance of 140mm.
Trench backfill in layers, loading and transport of surplus excavated material to the landfill or planning.
• trench dimensions 0,70x1,05m for 4xPVCØ110mm.</t>
  </si>
  <si>
    <t xml:space="preserve"> Making cable ducts at the turn of the street, cycling and pedestrian paths, footpaths, vehicular entrances and channels. Marking the route, breaking the surface curtains and trench excavation with the laying of PVC pipe in the horizontal plane at axial distance of 140mm.
Repair surface is covered by a curtain of construction projects.
Trench backfill in layers, loading and transport of surplus excavated material to the landfill or planning.
•   trench dimensions 0,70x1,20m  for  2x(3xPVCØ110mm).</t>
  </si>
  <si>
    <t>•  trench dimensions 0,70x1,05m for 4xPVCØ110mm.</t>
  </si>
  <si>
    <t>•  trench dimensions  0,60x1,05m for 2xPVCØ110mm.</t>
  </si>
  <si>
    <t xml:space="preserve"> Making cable ducts in the transition of existing footpaths and wagon inputs that are retained. Marking the route, breaking the surface curtains and trench excavation with the laying of PVC pipe in the horizontal plane at axial distance of 140mm.
Trench backfill in layers, bringing the curtain surface to its original state, shipping and transport of surplus excavated material to the landfill or planning.
•  trench dimensions  0,60x1,05m for 2xPVCØ110mm.</t>
  </si>
  <si>
    <t xml:space="preserve"> Delivery of the material and making the protection of the cable at or approaching the intersection with atmospheric sewage, and all in accordance with the attached technical documentation and applicable regulations.</t>
  </si>
  <si>
    <t xml:space="preserve"> Delivery of the material and making the protection of the cable at or approaching the intersection with the sewerage, and all in accordance with the attached technical documentation and applicable regulations </t>
  </si>
  <si>
    <t xml:space="preserve"> Delivery of the material and making cable protection when approaching or crossing the water  pipeline and fully in accordance with the attached technical documentation and applicable regulations.</t>
  </si>
  <si>
    <t xml:space="preserve"> Delivery of the material and making cable protection when approaching or crossing the gas  pipeline and fully in accordance with the attached technical documentation and applicable regulations.</t>
  </si>
  <si>
    <t xml:space="preserve"> Delivery of the material and making the protection of the cable at or approaching the intersection with power cables, and all in accordance with the attached technical documentation and applicable regulations.</t>
  </si>
  <si>
    <t xml:space="preserve"> Delivery of the material and making the protection of the cable at or approaching the intersection with the plumbing, and all in accordance with the attached technical documentation and applicable regulations.</t>
  </si>
  <si>
    <t xml:space="preserve"> Delivery of the material and making the protection of the cable at or approaching the intersection with telecommunication cables, and all in accordance with the attached technical documentation and applicable regulations.</t>
  </si>
  <si>
    <t xml:space="preserve"> Delivery of the material and making cable protection when approaching or crossing with other underground installations and facilities on which the designer had no data and all in accordance with the attached technical documentation and applicable regulations.
Calculation per piece.</t>
  </si>
  <si>
    <t xml:space="preserve"> Delivery and laying of PVC warning tape placed over the cables (regulated field).</t>
  </si>
  <si>
    <t xml:space="preserve"> Control of compaction of the material in the cable trench. The minimum of compression is 62% or 250N / mm2.</t>
  </si>
  <si>
    <t xml:space="preserve"> Delivery and installation of markers for marking the route of cable line, as well as crossing or parallel keeping with other underground installations.
Tags for track cable line on a regulated field.</t>
  </si>
  <si>
    <t xml:space="preserve"> Other unspecified work and costs on the orders of the Supervisory Body.</t>
  </si>
  <si>
    <t>5.  DOCUMENTATION AND PRE-FINAL WORKS</t>
  </si>
  <si>
    <t xml:space="preserve"> View the route, site organization, undertaking the prescribed measures of protection, work safety and environmental protection, setting up a panel with warnings and other unspecified costs.</t>
  </si>
  <si>
    <t xml:space="preserve"> Voltage test lines by sections, stacking phase sequence, measurement of insulation resistance, checking the effectiveness of protection against electric shock, with the release of findings on regularity.</t>
  </si>
  <si>
    <t xml:space="preserve"> Geodetic surveying the route of the cable before covering with the drawing of the technical documentation ED and Cadastre of underground installations (RGA).</t>
  </si>
  <si>
    <t xml:space="preserve"> Development of the necessary documentation by performing installed equipment.</t>
  </si>
  <si>
    <t xml:space="preserve">  Making as- built design, removal of defects and placing the installation in regular operation.</t>
  </si>
  <si>
    <t xml:space="preserve"> B.LIGHTING OF PERIPHERAL STREETS</t>
  </si>
  <si>
    <t>C. LIGHTING CONTROL</t>
  </si>
  <si>
    <t>•</t>
  </si>
  <si>
    <t xml:space="preserve">C. Lighting control </t>
  </si>
  <si>
    <t xml:space="preserve">RECAPITULATION </t>
  </si>
  <si>
    <t xml:space="preserve">A.  Lighting of the main streets </t>
  </si>
  <si>
    <t>Total A1</t>
  </si>
  <si>
    <t>Total A2</t>
  </si>
  <si>
    <t>Total A3</t>
  </si>
  <si>
    <t>total A4</t>
  </si>
  <si>
    <t>Total A5</t>
  </si>
  <si>
    <r>
      <t>Marking locations for public light  poles  (H=4m) in parking.  Digging the foundation pit in the ground to the III category with strutting of approximate dimensions   0,60x0,60x1,20m (0,43m</t>
    </r>
    <r>
      <rPr>
        <vertAlign val="superscript"/>
        <sz val="12"/>
        <rFont val="Tahoma"/>
        <family val="2"/>
        <charset val="238"/>
      </rPr>
      <t>3</t>
    </r>
    <r>
      <rPr>
        <sz val="12"/>
        <rFont val="Tahoma"/>
        <family val="2"/>
        <charset val="238"/>
      </rPr>
      <t xml:space="preserve">), levelling and haulage of surplus excavated soil with loading and unloading on the landfill at a distance of up to 10 km.  </t>
    </r>
  </si>
  <si>
    <r>
      <t xml:space="preserve"> Location marking, excavation of foundation trench in the ground up to the III category.
Orientation dimensions of foundation are  0,90x0,50x0,60m (0,27m</t>
    </r>
    <r>
      <rPr>
        <vertAlign val="superscript"/>
        <sz val="12"/>
        <rFont val="Tahoma"/>
        <family val="2"/>
        <charset val="238"/>
      </rPr>
      <t>3</t>
    </r>
    <r>
      <rPr>
        <sz val="12"/>
        <rFont val="Tahoma"/>
        <family val="2"/>
        <charset val="238"/>
      </rPr>
      <t>).</t>
    </r>
  </si>
  <si>
    <t>lump sum</t>
  </si>
  <si>
    <t>A.1.1.</t>
  </si>
  <si>
    <t>A.1.2</t>
  </si>
  <si>
    <t>A.1.3</t>
  </si>
  <si>
    <t>A.1.4</t>
  </si>
  <si>
    <t>A.1.5</t>
  </si>
  <si>
    <t>A.1.6</t>
  </si>
  <si>
    <t>A.1.7</t>
  </si>
  <si>
    <t>A.1.8</t>
  </si>
  <si>
    <t>A.1.9</t>
  </si>
  <si>
    <t>A.1.10</t>
  </si>
  <si>
    <t>A.1.11</t>
  </si>
  <si>
    <t>A.1.12</t>
  </si>
  <si>
    <t>A.1.13</t>
  </si>
  <si>
    <t>A.1.14</t>
  </si>
  <si>
    <t>A.1.15</t>
  </si>
  <si>
    <t>A.1.16</t>
  </si>
  <si>
    <t xml:space="preserve">A.1.17 </t>
  </si>
  <si>
    <t>A.1.18</t>
  </si>
  <si>
    <t>A.1.19</t>
  </si>
  <si>
    <t>A.1.20</t>
  </si>
  <si>
    <t>Lump sum</t>
  </si>
  <si>
    <t>Total B</t>
  </si>
  <si>
    <t>Total C.</t>
  </si>
  <si>
    <t xml:space="preserve">  Delivery, installation and connection of the distribution cabinet type POMM.
  Cabinet on a concrete foundation made of reinforced polyester. Degree of protection IP65.
The door hinges are set  on the inside,  holes for screws for fastening to the stud M10  and holes for cable glands are ∅30mm.
Cabinet includes:
• insulating module for storage of measuring safety equipment standard dimensions 220x400x6mm² (made of unsaturated polyester) - pcs. 1,
• insulating module to accommodate connecting terminals standard dimensions 220x100x6mm² (made of unsaturated polyester) - pcs. 1,
• three-phase multifunctional  measuring equipment in direct conjunction (competent ED), 400 / 220V, 63A - Pcs. First
• LV single-pole circuit breaker (fuse) type C rated current of 63A - Pcs 3,</t>
  </si>
  <si>
    <t xml:space="preserve"> Delivery and laying of cables for power supply cabinet ROJO. Cable installation is carried out in an open trench.
Complete production of the supply lines, marking, installation of cable table and making cable terminations and connectors distributor housings.
• Cable   type PP00-AJ 4x50; 0.6 / 1kV.</t>
  </si>
  <si>
    <t xml:space="preserve"> Delivery and laying of cables for power supply cabinet ROMM. Cable installation is carried out in an open trench.
Complete production supply lines, marking, installation of cable table and making cable terminations and connectors
• Cable   type PP00-AJ 4x50; 0.6 / 1kV.Note: Power lines to the measuring station liabilities are competent ED</t>
  </si>
  <si>
    <t>The server to which places the user interface and database. Server has applicative software responsible for managing the entire system.</t>
  </si>
  <si>
    <t>A.2.1</t>
  </si>
  <si>
    <t>A.2.2</t>
  </si>
  <si>
    <t>A.2.3</t>
  </si>
  <si>
    <t>A.2.4</t>
  </si>
  <si>
    <t>A.2.5</t>
  </si>
  <si>
    <t>A.3.1</t>
  </si>
  <si>
    <t>A.3.2</t>
  </si>
  <si>
    <t>A.3.3</t>
  </si>
  <si>
    <t>A.4.1</t>
  </si>
  <si>
    <t>A.4.2</t>
  </si>
  <si>
    <t>A.4.3</t>
  </si>
  <si>
    <t>A.4.4</t>
  </si>
  <si>
    <t>A.4.5</t>
  </si>
  <si>
    <t>A.4.6</t>
  </si>
  <si>
    <t>A.4.7</t>
  </si>
  <si>
    <t>A.4.8</t>
  </si>
  <si>
    <t>A.4.9</t>
  </si>
  <si>
    <t>A.4.10</t>
  </si>
  <si>
    <t>A.4.11</t>
  </si>
  <si>
    <t>A.4.12</t>
  </si>
  <si>
    <t>A.4.13</t>
  </si>
  <si>
    <t>A.4.14</t>
  </si>
  <si>
    <t>A.4.15</t>
  </si>
  <si>
    <t>A.4.16</t>
  </si>
  <si>
    <t>A.4.17</t>
  </si>
  <si>
    <t>A.4.18</t>
  </si>
  <si>
    <t>A.4.19</t>
  </si>
  <si>
    <t>A.4.20</t>
  </si>
  <si>
    <t>A.4.21</t>
  </si>
  <si>
    <t>A.5.1</t>
  </si>
  <si>
    <t>A.5.2</t>
  </si>
  <si>
    <t>A.5.3</t>
  </si>
  <si>
    <t>A.5.4</t>
  </si>
  <si>
    <t>A.5.5</t>
  </si>
  <si>
    <t>A.5.6</t>
  </si>
  <si>
    <t>A.5.7</t>
  </si>
  <si>
    <t>B.1</t>
  </si>
  <si>
    <t>B.2</t>
  </si>
  <si>
    <t>B.3</t>
  </si>
  <si>
    <t>B.4</t>
  </si>
  <si>
    <t>B.5</t>
  </si>
  <si>
    <t>C.1</t>
  </si>
  <si>
    <t>Total A</t>
  </si>
  <si>
    <t xml:space="preserve"> Costs of operation and management of ED Powertrain public lighting with the necessary manipulations in power network and public lighting system, making electrical connections and the like. </t>
  </si>
  <si>
    <t xml:space="preserve"> Development of a study with the results luminosity measurements, other measurements and adjustments in the electrical installation, located on the correctness of the installation and commissioning of the test run.</t>
  </si>
  <si>
    <t xml:space="preserve"> Delivery and laying of cables for public lighting. Cable installation is carried out mainly in open trench, and only partially through the cable ducts.
Complete the installation of water production, marking, installation of cable table and making cable terminations and connections in distribution boards and pillars of public lighting.
• Cable 1 public lighting installation of public lighting type PP00-A 4x25; 0.6 / 1kV.</t>
  </si>
  <si>
    <t xml:space="preserve"> Testing, checking and bringing in proper conditions in the existing electrical poles of public lighting, with the creation of conditions for the connection of new LED lights.</t>
  </si>
  <si>
    <t xml:space="preserve">B.  Lighting of the peripheral streets </t>
  </si>
  <si>
    <r>
      <t>Construction of concrete foundation of public lighting (H=8 m ) by casting in-site with compressed concrete MB-30.
Foundation shall be finished with layer of cast concrete MB-30 with treatment of visible areas formed according to bed plate for poles, with sides sloping toward the foundation edges. Orientation foundation dimensions are  
•  0,70x0,70x1,35m  (0,67m</t>
    </r>
    <r>
      <rPr>
        <vertAlign val="superscript"/>
        <sz val="12"/>
        <rFont val="Tahoma"/>
        <family val="2"/>
        <charset val="238"/>
      </rPr>
      <t>3</t>
    </r>
    <r>
      <rPr>
        <sz val="12"/>
        <rFont val="Tahoma"/>
        <family val="2"/>
        <charset val="238"/>
      </rPr>
      <t>).</t>
    </r>
  </si>
  <si>
    <r>
      <t>Construction of concrete foundation of public lighting (H=4m ) by casting in-site with compressed concrete MB-30.
Foundation shall be finished with layer of cast concrete MB-30 with treatment of visible areas formed according to bed plate for poles, with sides sloping toward the foundation edges. Orientation foundation dimensions are    0,50x0,50x1,10m  (0,28m</t>
    </r>
    <r>
      <rPr>
        <vertAlign val="superscript"/>
        <sz val="12"/>
        <rFont val="Tahoma"/>
        <family val="2"/>
        <charset val="238"/>
      </rPr>
      <t>3</t>
    </r>
    <r>
      <rPr>
        <sz val="12"/>
        <rFont val="Tahoma"/>
        <family val="2"/>
        <charset val="238"/>
      </rPr>
      <t>).</t>
    </r>
  </si>
  <si>
    <t>Delivery and installation of the geodetic cantering of octagonal steel cone pole with total height of Н=8 m .Geometry of pole is shown in the attached drawing. The entire pole should be protected from corrosion on surfaces  by the  hot galvanizing process in accordance with standards EN 40-4, ISO – 1459, ISO – 1460 и ISO – 1461  for the IV category of corrosiveness (very polluted area) with an additional protective tube in zone B (pole feet), or with additional protective coating with a warranty of at least 10 years. 
   Delivered pole shall be put in a set with following:
 - base plate,
 - rubber pad,
 - protection cap for „anchor” bolts,
-anti-theft lock for the inspection chamber cover,
 - carriers for switchboard, cables and cable endings,
 - bolt for grounding of pole (ТN system)
Bracket top is Ø60 mm or coupling according to procured equipment. Design for pole set with foundation and static computation is the supplier's obligation.</t>
  </si>
  <si>
    <t>Delivery and installation of the geodetic cantering of octagonal steel cone pole with total height of Н=8 m for a holder for four luminaries. Geometry of the pole is shown in the attached drawing. The entire pole should be protected from corrosion on surfaces  by the  hot galvanizing process in accordance with standards EN 40-4, ISO – 1459, ISO – 1460 и ISO – 1461  for the IV category of corrosiveness (very polluted area) with an additional protective tube in zone B (pole feet), or with additional protective coating with a warranty of at least 10 years. Delivered pole shall be put in a set with following:
 - base plate,
 - rubber pad,
 - protection cap for „anchor” bolts,
-anti-theft lock for the inspection chamber cover,
 - carriers for switchboard, cables and cable endings,
 - bolt for grounding of pole (ТN system)Bracket top is Ø60 mm or coupling according to procured equipment Design for pole set    is the supplier's obligation.</t>
  </si>
  <si>
    <t xml:space="preserve"> Delivery and installation of the geodetic cantering of decorative steel pole with total height of Н=4 m .Geometry of pole is shown in the attached drawing. The entire pole should be protected from corrosion on surfaces  by the  hot galvanizing process in accordance with standards EN 40-4, ISO – 1459, ISO – 1460 и ISO – 1461  for the IV category of corrosiveness (very polluted area) with an additional protective tube in zone B (pole feet), or with additional protective coating with a warranty of at least 10 years.   Delivered pole shall be put in a set with following:
 - base plate,
 - rubber pad,
 - protection cap for „anchor” bolts,
-anti-theft lock for the inspection chamber cover,
 - carriers for switchboard, cables and cable endings,
 - bolt for grounding of pole (ТN system)
 Bracket top is Ø60 mm or coupling according to procured equipment. Design for pole set with foundation and static computation is the supplier's obligation.</t>
  </si>
  <si>
    <t xml:space="preserve">Delivery of material and making installation in the pole from the switchboard to luminaires by the cable 4xPP00,3x2,5mm² and connection of protective conductor and  screw for earth in pole P/F 1x16mm² </t>
  </si>
  <si>
    <t xml:space="preserve">   Delivery of material and making installation in the pole from the switchboard to luminaires by the cable 1xPP00-Y 3x2,5mm² and connection of protective conductor and  screw for earth in pole P/F 1x16mm²  </t>
  </si>
  <si>
    <t xml:space="preserve"> Delivery of material and making installation in the pole H=4m from the switchboard to luminaires by the cable 1xPP00-Y 3x2,5mm² and connection of protective conductor and  screw for earth in pole P/F 1x16mm² .</t>
  </si>
  <si>
    <t xml:space="preserve"> Dismantling the complete equipment from existing blocks of public lighting from power substations relating to public lighting in streets that are the subject of this project. Cleaning by the discharged block and transport the dismantled equipment at depot of competent ED.
Calculation per dismantled block.</t>
  </si>
  <si>
    <t xml:space="preserve"> Delivery and installation of new fuse groups in connection places  , low voltage, high efficiency breakers NV1 with soluble inserts 80A nominal current.</t>
  </si>
  <si>
    <t>• terminals for the acceptance of the supply cable line (one inlet and one outlet 25mm² , isolated)
• terminals for accepting cables consumers
• protective case circuit breakers (fuse) with the possibility of sealing - pcs. 1</t>
  </si>
  <si>
    <t>•  Enclosure connecting terminals   with the possibility of sealing - pcs. 1,
• Screw M6 - pcs. 6th
Complete POMM is the obligation of competent ED.</t>
  </si>
  <si>
    <t xml:space="preserve"> Delivery and installation of standard  concrete foundation according to the chosen cabinet with PVC pipes for cables, infill of fine gravel with a final layer of lean concrete and Styrofoam for the purpose of sealing required.</t>
  </si>
  <si>
    <t xml:space="preserve">  Dismantling the existing installation of public lighting (lamps and links on the pillars of low voltage networks and candelabra pillars in the zone of projected public lighting), cleaning, and transportation to the warehouse designated by the Investor.</t>
  </si>
  <si>
    <t xml:space="preserve"> Dismantling of the existing lamps attached to the tabular overview, cleaning, sorting and storage on location designated by the Investor.</t>
  </si>
  <si>
    <t xml:space="preserve"> Stress and functional testing, test of protection from electric shock, with the release of findings on regularity.</t>
  </si>
  <si>
    <t xml:space="preserve"> Development of contractor's design for an existing installation of Public lighting to the extent necessary for the installation and connection of the new LED lighting.
 </t>
  </si>
  <si>
    <r>
      <t xml:space="preserve">During Construction period. Contractor is obligated to have and on time give </t>
    </r>
    <r>
      <rPr>
        <b/>
        <sz val="12"/>
        <rFont val="Tahoma"/>
        <family val="2"/>
        <charset val="238"/>
      </rPr>
      <t>certificates</t>
    </r>
    <r>
      <rPr>
        <sz val="12"/>
        <rFont val="Tahoma"/>
        <family val="2"/>
        <charset val="238"/>
      </rPr>
      <t xml:space="preserve"> to Supervisor for all montaged and placed materials and equipment</t>
    </r>
  </si>
  <si>
    <r>
      <rPr>
        <b/>
        <sz val="11"/>
        <color theme="1"/>
        <rFont val="Calibri"/>
        <family val="2"/>
        <charset val="238"/>
        <scheme val="minor"/>
      </rPr>
      <t>Note</t>
    </r>
    <r>
      <rPr>
        <sz val="11"/>
        <color theme="1"/>
        <rFont val="Calibri"/>
        <family val="2"/>
        <scheme val="minor"/>
      </rPr>
      <t>: Tenderer should write numbers in yellow fields and to delete name of currency in G4 and H4 which is not been used</t>
    </r>
  </si>
  <si>
    <t>Delivery, installation and setting LED reflectors in aluminium housing and colored by electrostatic procedure, with powder paint, tone (RAL) by choice. LED should be additionally equipped with lenses with appropriate light distribution (symmetric medium wide photometry). Lenses are resist to UV and high temperatures. IP is minimum IP66. Power supply: 220-240VAC, 50-60Hz, power factor is minimum 0.95. Total power consumption is maximum 106W and total luminaire efficiency is minimum 110lm/W. Lamp is fitted with controller which allows remote control and driver which can operate and follow the commands from controller via DALI or 1-10V. Color temperature is between 3800 and 4200K, a CRI≥70. Protective features: temperature protection and overvoltage protection up to 10 kV. Suitable for mounting on top of pole (Ø60) directly or with bracket. Connectors must be manually releasable without the use of tools. Ambient temperature range is between -20 and +30°C. Lamp has ENEC and CE mark.</t>
  </si>
  <si>
    <t>Delivery, installation, connection and setting new LED street luminaires to existing pylons of public lighting with the development of the necessary pieces for adaptation. Luminaire body made ​​of aluminium alloy casted under pressure and colored by electrostatic procedure,  with powder paint, tone (RAL) by choice. Diffuser is clear tempered glass. LED   should be additionally equipped with lenses with appropriate light distribution (street asymmetric photometry). Lenses are resist to UV and high temperatures. IP is minimum IP66 and IK is minimum IK08 tested. Power supply: 220-240VAC, 50-60Hz, power factor is minimum 0.95. Total power consumption is maximum 75W and total luminaire efficiency is minimum 110lm/W. Lamp is fitted with controller which allows remote control and driver which can operate and follow the commands from controller via DALI or 1-10V. Color temperature is between 3800 and 4200K, a CRI≥70. Protective features: temperature protection and overvoltage protection up to 10 kV. Connectors must be manually releasable without the use of tools. Ambient temperature range is between -20 and +30°C. Lamp has ENEC and CE mark.</t>
  </si>
  <si>
    <t>Delivery, installation and setting of luminaire for  ambient lighting with LED light sources with shape like reverse cone. Luminaire body made ​​of aluminium alloy casted under pressure and colored by electrostatic procedure,  with powder paint, tone (RAL) by choice. Diffuser is clear tempered glass. LED   should be additionally equipped with lenses with appropriate light distribution (wide symmetric photometry). Lenses are resist to UV and high temperatures. IP is minimum IP66 and IK is minimum IK08 tested. Power supply: 220-240VAC, 50-60Hz, power factor is minimum 0.95, class electrical insulation I.  Total power consumption is maximum 51W and total luminaire efficiency is minimum 85lm/W. Lamp is fitted with controller which allows remote control and driver which can operate and follow the commands from controller via DALI or 1-10V. Color temperature is between 3800 and 4200K, a CRI≥70. Protective features: temperature protection and overvoltage protection up to 10 kV. Suitable for mounting on top of pole (Ø60) directly. Connectors must be manually releasable without the use of tools. Ambient temperature range is between -20 and +30°C. Lamp has ENEC and CE mark.</t>
  </si>
  <si>
    <t>Delivery the  system for remote management and control of public lighting (telemanagement). It is conceived as a network system with several levels of  management. System consists of three main elements: the controller in the lights, remote control systems in distribution cabinets and management software.</t>
  </si>
  <si>
    <t>Remote control systems placed in distribution cabinets and related to 3pc of new distribution cabinets (ROJO) described in section 3. System is equipped with all components that provide remote operating of luminaires. System has independent power supply, it can stand out so it has IP66 or can have separate waterproof housing. The device is equipped with a measuring device and it has a built-in astronomical clock.</t>
  </si>
  <si>
    <r>
      <t>Delivery, installation and setting of street LED luminaire. Luminaire body made ​​of aluminium alloy casted under pressure and colored by electrostatic procedure,  with powder paint, tone (RAL) by choice. Diffuser is clear tempered glass. LED   should be additionally equipped with lenses with appropriate light distribution (street asymmetric photometry). Lenses are resist to UV and high temperatures. IP is minimum IP66 and IK is minimum IK08 tested. Power supply: 220-240VAC, 50-60Hz, power factor is minimum 0.95, class electrical insulation I. Total power consumption is maximum 106W and total luminaire efficiency is minimum 110lm/W. Lamp is fitted with controller which allows remote control and driver which can operate and follow the commands from controller via DALI or 1-10V. Color temperature is between 3800 and 4200K, a CRI</t>
    </r>
    <r>
      <rPr>
        <sz val="12"/>
        <rFont val="Calibri"/>
        <family val="2"/>
        <charset val="238"/>
      </rPr>
      <t>≥</t>
    </r>
    <r>
      <rPr>
        <sz val="12"/>
        <rFont val="Tahoma"/>
        <family val="2"/>
        <charset val="238"/>
      </rPr>
      <t>70. Protective features: temperature protection and overvoltage protection up to 10 kV. Suitable for mounting on top of pole (Ø60) directly or with bracket. Ambient temperature range is between -20 and +30°C. Lamp has ENEC and CE mark.</t>
    </r>
  </si>
  <si>
    <r>
      <t>Delivery, installation and setting of street LED luminaire. Luminaire body made ​​of aluminium alloy casted under pressure and colored by electrostatic procedure,  with powder paint, tone (RAL) by choice. Diffuser is clear tempered glass. LED   should be additionally equipped with lenses with appropriate light distribution (street asymmetric photometry). Lenses are resist to UV and high temperatures. IP is minimum IP66 and IK is minimum IK08 tested. Power supply: 220-240VAC, 50-60Hz, power factor is minimum 0.95, class electrical insulation I. Total power consumption is maximum 75W and total luminaire efficiency is minimum 110lm/W. Lamp is fitted with controller which allows remote control and driver which can operate and follow the commands from controller via DALI or 1-10V. Color temperature is between 3800 and 4200K, a CRI</t>
    </r>
    <r>
      <rPr>
        <sz val="12"/>
        <rFont val="Calibri"/>
        <family val="2"/>
        <charset val="238"/>
      </rPr>
      <t>≥</t>
    </r>
    <r>
      <rPr>
        <sz val="12"/>
        <rFont val="Tahoma"/>
        <family val="2"/>
        <charset val="238"/>
      </rPr>
      <t>70. Protective features: temperature protection and overvoltage protection up to 10 kV. Suitable for mounting on top of pole (Ø60) directly or with bracket. Connectors must be manually releasable without the use of tools. Ambient temperature range is between -20 and +30°C. Lamp has ENEC and CE mark.</t>
    </r>
  </si>
  <si>
    <t xml:space="preserve"> Delivery, installation and connection of cabinets for  public lighting ROJO.
Free-standard distribution box on the concrete foundation made of reinforced polyester in six three-pole feeder, the degree of protection IP65.
Complete cabinet with a mounting plate, a bottom plate with rubber guides for cables equipped with the following accessories:
• remote control system-  pcs. 1,
• Three-pole contactor 125A; 3x400 / 230V; 50Hz with coil for 230V AC - pcs. 1,
• Single-pole three-position switch 16A; 230; the mode of public lighting - pcs. 1,
• pole two-position switch 16A; 230; to turn on the light in the closet - pcs. 1,
• pole, single-pole openable fuse-rails up to 160A with soluble inserts 25A - Pcs. 6,•  arrestor, 500V; 0.5 kA (optional)
• conductors for wiring P / F, clamps, busbars (Cu 20x3mm), the regular terminals, labels and tags.
Complete cabinet ROJO          </t>
  </si>
</sst>
</file>

<file path=xl/styles.xml><?xml version="1.0" encoding="utf-8"?>
<styleSheet xmlns="http://schemas.openxmlformats.org/spreadsheetml/2006/main">
  <numFmts count="3">
    <numFmt numFmtId="43" formatCode="_-* #,##0.00_-;\-* #,##0.00_-;_-* &quot;-&quot;??_-;_-@_-"/>
    <numFmt numFmtId="164" formatCode="0.000"/>
    <numFmt numFmtId="165" formatCode="0.0"/>
  </numFmts>
  <fonts count="19">
    <font>
      <sz val="11"/>
      <color theme="1"/>
      <name val="Calibri"/>
      <family val="2"/>
      <scheme val="minor"/>
    </font>
    <font>
      <sz val="12"/>
      <name val="Arial"/>
      <family val="2"/>
      <charset val="204"/>
    </font>
    <font>
      <b/>
      <sz val="11"/>
      <color theme="1"/>
      <name val="Calibri"/>
      <family val="2"/>
      <charset val="238"/>
      <scheme val="minor"/>
    </font>
    <font>
      <sz val="11"/>
      <color theme="1"/>
      <name val="Calibri"/>
      <family val="2"/>
      <charset val="238"/>
      <scheme val="minor"/>
    </font>
    <font>
      <sz val="10"/>
      <name val="Arial"/>
      <family val="2"/>
      <charset val="238"/>
    </font>
    <font>
      <sz val="11"/>
      <color theme="1"/>
      <name val="Calibri"/>
      <family val="2"/>
      <scheme val="minor"/>
    </font>
    <font>
      <sz val="11"/>
      <name val="Arial"/>
      <family val="2"/>
      <charset val="238"/>
    </font>
    <font>
      <u/>
      <sz val="11"/>
      <color indexed="12"/>
      <name val="Calibri"/>
      <family val="2"/>
    </font>
    <font>
      <b/>
      <sz val="11"/>
      <name val="Arial"/>
      <family val="2"/>
      <charset val="238"/>
    </font>
    <font>
      <sz val="10"/>
      <name val="Arial"/>
      <family val="2"/>
    </font>
    <font>
      <sz val="12"/>
      <name val="Tahoma"/>
      <family val="2"/>
      <charset val="238"/>
    </font>
    <font>
      <vertAlign val="superscript"/>
      <sz val="12"/>
      <name val="Tahoma"/>
      <family val="2"/>
      <charset val="238"/>
    </font>
    <font>
      <sz val="12"/>
      <color theme="1"/>
      <name val="Tahoma"/>
      <family val="2"/>
      <charset val="238"/>
    </font>
    <font>
      <b/>
      <sz val="12"/>
      <name val="Tahoma"/>
      <family val="2"/>
      <charset val="238"/>
    </font>
    <font>
      <b/>
      <sz val="12"/>
      <color theme="1"/>
      <name val="Tahoma"/>
      <family val="2"/>
      <charset val="238"/>
    </font>
    <font>
      <sz val="10"/>
      <color theme="1"/>
      <name val="Tahoma"/>
      <family val="2"/>
      <charset val="238"/>
    </font>
    <font>
      <sz val="11"/>
      <name val="Arial"/>
      <family val="2"/>
      <charset val="204"/>
    </font>
    <font>
      <sz val="11"/>
      <name val="Calibri"/>
      <family val="2"/>
      <scheme val="minor"/>
    </font>
    <font>
      <sz val="12"/>
      <name val="Calibri"/>
      <family val="2"/>
      <charset val="238"/>
    </font>
  </fonts>
  <fills count="6">
    <fill>
      <patternFill patternType="none"/>
    </fill>
    <fill>
      <patternFill patternType="gray125"/>
    </fill>
    <fill>
      <patternFill patternType="solid">
        <fgColor theme="3" tint="0.59999389629810485"/>
        <bgColor indexed="64"/>
      </patternFill>
    </fill>
    <fill>
      <patternFill patternType="solid">
        <fgColor theme="2" tint="-9.9978637043366805E-2"/>
        <bgColor indexed="64"/>
      </patternFill>
    </fill>
    <fill>
      <patternFill patternType="solid">
        <fgColor theme="0"/>
        <bgColor indexed="64"/>
      </patternFill>
    </fill>
    <fill>
      <patternFill patternType="solid">
        <fgColor rgb="FFFFFF00"/>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8">
    <xf numFmtId="0" fontId="0" fillId="0" borderId="0"/>
    <xf numFmtId="4" fontId="4" fillId="0" borderId="0"/>
    <xf numFmtId="4" fontId="4" fillId="0" borderId="0"/>
    <xf numFmtId="4" fontId="4" fillId="0" borderId="0"/>
    <xf numFmtId="0" fontId="5" fillId="0" borderId="0"/>
    <xf numFmtId="0" fontId="7" fillId="0" borderId="0" applyNumberFormat="0" applyFill="0" applyBorder="0" applyAlignment="0" applyProtection="0">
      <alignment vertical="top"/>
      <protection locked="0"/>
    </xf>
    <xf numFmtId="0" fontId="9" fillId="0" borderId="0"/>
    <xf numFmtId="43" fontId="9" fillId="0" borderId="0" applyFont="0" applyFill="0" applyBorder="0" applyAlignment="0" applyProtection="0"/>
  </cellStyleXfs>
  <cellXfs count="142">
    <xf numFmtId="0" fontId="0" fillId="0" borderId="0" xfId="0"/>
    <xf numFmtId="164" fontId="1" fillId="0" borderId="4" xfId="0" applyNumberFormat="1" applyFont="1" applyBorder="1" applyAlignment="1">
      <alignment horizontal="centerContinuous" vertical="center" wrapText="1"/>
    </xf>
    <xf numFmtId="49" fontId="0" fillId="0" borderId="0" xfId="0" applyNumberFormat="1" applyAlignment="1">
      <alignment wrapText="1"/>
    </xf>
    <xf numFmtId="0" fontId="0" fillId="0" borderId="0" xfId="0" applyAlignment="1">
      <alignment horizontal="center" vertical="center"/>
    </xf>
    <xf numFmtId="49" fontId="3" fillId="0" borderId="0" xfId="0" applyNumberFormat="1" applyFont="1" applyAlignment="1">
      <alignment wrapText="1"/>
    </xf>
    <xf numFmtId="4" fontId="1" fillId="2" borderId="4" xfId="0" applyNumberFormat="1" applyFont="1" applyFill="1" applyBorder="1" applyAlignment="1">
      <alignment horizontal="centerContinuous" vertical="center" wrapText="1"/>
    </xf>
    <xf numFmtId="49" fontId="1" fillId="0" borderId="0" xfId="0" applyNumberFormat="1" applyFont="1" applyBorder="1" applyAlignment="1">
      <alignment horizontal="center" vertical="center"/>
    </xf>
    <xf numFmtId="0" fontId="1" fillId="0" borderId="0" xfId="0" applyFont="1" applyBorder="1" applyAlignment="1">
      <alignment horizontal="center" vertical="center" wrapText="1"/>
    </xf>
    <xf numFmtId="165" fontId="1" fillId="0" borderId="0" xfId="0" applyNumberFormat="1" applyFont="1" applyBorder="1" applyAlignment="1">
      <alignment horizontal="center" vertical="center"/>
    </xf>
    <xf numFmtId="164" fontId="1" fillId="0" borderId="0" xfId="0" applyNumberFormat="1" applyFont="1" applyBorder="1" applyAlignment="1">
      <alignment horizontal="centerContinuous" vertical="center" wrapText="1"/>
    </xf>
    <xf numFmtId="164" fontId="1" fillId="0" borderId="10" xfId="0" applyNumberFormat="1" applyFont="1" applyBorder="1" applyAlignment="1">
      <alignment horizontal="centerContinuous" vertical="center" wrapText="1"/>
    </xf>
    <xf numFmtId="4" fontId="1" fillId="0" borderId="0" xfId="0" applyNumberFormat="1" applyFont="1" applyFill="1" applyBorder="1" applyAlignment="1">
      <alignment horizontal="centerContinuous" vertical="center" wrapText="1"/>
    </xf>
    <xf numFmtId="4" fontId="1" fillId="0" borderId="10" xfId="0" applyNumberFormat="1" applyFont="1" applyFill="1" applyBorder="1" applyAlignment="1">
      <alignment horizontal="centerContinuous" vertical="center" wrapText="1"/>
    </xf>
    <xf numFmtId="4" fontId="10" fillId="0" borderId="5" xfId="4" applyNumberFormat="1" applyFont="1" applyFill="1" applyBorder="1" applyAlignment="1" applyProtection="1">
      <alignment horizontal="right" wrapText="1"/>
    </xf>
    <xf numFmtId="0" fontId="10" fillId="3" borderId="8" xfId="0" applyFont="1" applyFill="1" applyBorder="1" applyAlignment="1">
      <alignment horizontal="center"/>
    </xf>
    <xf numFmtId="4" fontId="10" fillId="3" borderId="9" xfId="0" applyNumberFormat="1" applyFont="1" applyFill="1" applyBorder="1" applyAlignment="1">
      <alignment horizontal="right"/>
    </xf>
    <xf numFmtId="0" fontId="10" fillId="3" borderId="0" xfId="0" applyFont="1" applyFill="1" applyAlignment="1">
      <alignment wrapText="1"/>
    </xf>
    <xf numFmtId="0" fontId="10" fillId="4" borderId="14" xfId="0" applyFont="1" applyFill="1" applyBorder="1" applyAlignment="1">
      <alignment horizontal="center"/>
    </xf>
    <xf numFmtId="0" fontId="10" fillId="4" borderId="15" xfId="0" applyFont="1" applyFill="1" applyBorder="1" applyAlignment="1">
      <alignment horizontal="center"/>
    </xf>
    <xf numFmtId="0" fontId="13" fillId="4" borderId="15" xfId="0" applyFont="1" applyFill="1" applyBorder="1" applyAlignment="1">
      <alignment horizontal="center"/>
    </xf>
    <xf numFmtId="0" fontId="12" fillId="0" borderId="0" xfId="0" applyFont="1"/>
    <xf numFmtId="4" fontId="10" fillId="0" borderId="0" xfId="0" applyNumberFormat="1" applyFont="1"/>
    <xf numFmtId="0" fontId="10" fillId="0" borderId="0" xfId="0" applyNumberFormat="1" applyFont="1" applyAlignment="1">
      <alignment horizontal="justify" vertical="center" wrapText="1"/>
    </xf>
    <xf numFmtId="0" fontId="12" fillId="0" borderId="0" xfId="0" applyFont="1" applyAlignment="1">
      <alignment horizontal="center" vertical="center"/>
    </xf>
    <xf numFmtId="49" fontId="12" fillId="0" borderId="0" xfId="0" applyNumberFormat="1" applyFont="1" applyAlignment="1">
      <alignment wrapText="1"/>
    </xf>
    <xf numFmtId="0" fontId="10" fillId="3" borderId="18" xfId="0" applyFont="1" applyFill="1" applyBorder="1" applyAlignment="1">
      <alignment horizontal="center"/>
    </xf>
    <xf numFmtId="0" fontId="10" fillId="3" borderId="19" xfId="0" applyFont="1" applyFill="1" applyBorder="1" applyAlignment="1">
      <alignment horizontal="center"/>
    </xf>
    <xf numFmtId="0" fontId="13" fillId="3" borderId="8" xfId="0" applyFont="1" applyFill="1" applyBorder="1" applyAlignment="1">
      <alignment horizontal="left"/>
    </xf>
    <xf numFmtId="0" fontId="10" fillId="3" borderId="14" xfId="0" applyFont="1" applyFill="1" applyBorder="1" applyAlignment="1">
      <alignment horizontal="center"/>
    </xf>
    <xf numFmtId="0" fontId="10" fillId="3" borderId="15" xfId="0" applyFont="1" applyFill="1" applyBorder="1" applyAlignment="1">
      <alignment horizontal="center" vertical="center"/>
    </xf>
    <xf numFmtId="0" fontId="13" fillId="3" borderId="15" xfId="0" applyFont="1" applyFill="1" applyBorder="1"/>
    <xf numFmtId="0" fontId="10" fillId="3" borderId="15" xfId="0" applyFont="1" applyFill="1" applyBorder="1" applyAlignment="1">
      <alignment horizontal="center"/>
    </xf>
    <xf numFmtId="0" fontId="10" fillId="3" borderId="15" xfId="0" applyNumberFormat="1" applyFont="1" applyFill="1" applyBorder="1" applyAlignment="1">
      <alignment horizontal="right" vertical="center"/>
    </xf>
    <xf numFmtId="4" fontId="10" fillId="3" borderId="15" xfId="0" applyNumberFormat="1" applyFont="1" applyFill="1" applyBorder="1" applyAlignment="1">
      <alignment horizontal="right" vertical="center"/>
    </xf>
    <xf numFmtId="4" fontId="10" fillId="3" borderId="15" xfId="0" applyNumberFormat="1" applyFont="1" applyFill="1" applyBorder="1" applyAlignment="1">
      <alignment horizontal="right"/>
    </xf>
    <xf numFmtId="4" fontId="10" fillId="3" borderId="26" xfId="0" applyNumberFormat="1" applyFont="1" applyFill="1" applyBorder="1" applyAlignment="1">
      <alignment horizontal="right"/>
    </xf>
    <xf numFmtId="0" fontId="10" fillId="4" borderId="12" xfId="4" applyFont="1" applyFill="1" applyBorder="1" applyAlignment="1" applyProtection="1">
      <alignment horizontal="center"/>
    </xf>
    <xf numFmtId="0" fontId="10" fillId="4" borderId="21" xfId="4" applyNumberFormat="1" applyFont="1" applyFill="1" applyBorder="1" applyAlignment="1" applyProtection="1">
      <alignment horizontal="center"/>
      <protection locked="0"/>
    </xf>
    <xf numFmtId="0" fontId="10" fillId="4" borderId="21" xfId="0" applyFont="1" applyFill="1" applyBorder="1" applyAlignment="1">
      <alignment horizontal="center"/>
    </xf>
    <xf numFmtId="0" fontId="10" fillId="4" borderId="22" xfId="0" applyFont="1" applyFill="1" applyBorder="1" applyAlignment="1">
      <alignment horizontal="center"/>
    </xf>
    <xf numFmtId="0" fontId="10" fillId="4" borderId="13" xfId="4" applyFont="1" applyFill="1" applyBorder="1" applyAlignment="1" applyProtection="1">
      <alignment horizontal="center"/>
    </xf>
    <xf numFmtId="0" fontId="10" fillId="4" borderId="24" xfId="4" applyNumberFormat="1" applyFont="1" applyFill="1" applyBorder="1" applyAlignment="1" applyProtection="1">
      <alignment horizontal="center"/>
      <protection locked="0"/>
    </xf>
    <xf numFmtId="0" fontId="10" fillId="4" borderId="24" xfId="0" applyFont="1" applyFill="1" applyBorder="1" applyAlignment="1">
      <alignment horizontal="center"/>
    </xf>
    <xf numFmtId="0" fontId="10" fillId="4" borderId="25" xfId="0" applyFont="1" applyFill="1" applyBorder="1" applyAlignment="1">
      <alignment horizontal="center"/>
    </xf>
    <xf numFmtId="0" fontId="10" fillId="4" borderId="20" xfId="0" applyFont="1" applyFill="1" applyBorder="1" applyAlignment="1">
      <alignment horizontal="center"/>
    </xf>
    <xf numFmtId="0" fontId="10" fillId="4" borderId="23" xfId="0" applyFont="1" applyFill="1" applyBorder="1" applyAlignment="1">
      <alignment horizontal="center"/>
    </xf>
    <xf numFmtId="0" fontId="13" fillId="4" borderId="21" xfId="0" applyFont="1" applyFill="1" applyBorder="1" applyAlignment="1">
      <alignment horizontal="center"/>
    </xf>
    <xf numFmtId="0" fontId="13" fillId="3" borderId="15" xfId="0" applyFont="1" applyFill="1" applyBorder="1" applyAlignment="1">
      <alignment horizontal="left"/>
    </xf>
    <xf numFmtId="0" fontId="10" fillId="3" borderId="16" xfId="0" applyFont="1" applyFill="1" applyBorder="1" applyAlignment="1">
      <alignment horizontal="center"/>
    </xf>
    <xf numFmtId="0" fontId="10" fillId="3" borderId="5" xfId="4" applyFont="1" applyFill="1" applyBorder="1" applyAlignment="1" applyProtection="1">
      <alignment horizontal="center" wrapText="1"/>
    </xf>
    <xf numFmtId="49" fontId="10" fillId="3" borderId="5" xfId="4" applyNumberFormat="1" applyFont="1" applyFill="1" applyBorder="1" applyAlignment="1" applyProtection="1">
      <alignment horizontal="center" vertical="top"/>
    </xf>
    <xf numFmtId="0" fontId="10" fillId="3" borderId="5" xfId="4" applyFont="1" applyFill="1" applyBorder="1" applyAlignment="1" applyProtection="1">
      <alignment horizontal="left" vertical="top" wrapText="1"/>
    </xf>
    <xf numFmtId="0" fontId="10" fillId="3" borderId="5" xfId="4" applyFont="1" applyFill="1" applyBorder="1" applyAlignment="1" applyProtection="1">
      <alignment horizontal="justify" vertical="top" wrapText="1"/>
    </xf>
    <xf numFmtId="49" fontId="10" fillId="3" borderId="7" xfId="4" applyNumberFormat="1" applyFont="1" applyFill="1" applyBorder="1" applyAlignment="1" applyProtection="1">
      <alignment horizontal="center" vertical="top"/>
    </xf>
    <xf numFmtId="0" fontId="10" fillId="3" borderId="5" xfId="4" applyNumberFormat="1" applyFont="1" applyFill="1" applyBorder="1" applyAlignment="1" applyProtection="1">
      <alignment horizontal="justify" vertical="top" wrapText="1"/>
    </xf>
    <xf numFmtId="0" fontId="10" fillId="3" borderId="7" xfId="5" applyFont="1" applyFill="1" applyBorder="1" applyAlignment="1" applyProtection="1">
      <alignment horizontal="justify" vertical="top" wrapText="1"/>
    </xf>
    <xf numFmtId="0" fontId="10" fillId="3" borderId="7" xfId="4" applyFont="1" applyFill="1" applyBorder="1" applyAlignment="1" applyProtection="1">
      <alignment horizontal="center"/>
    </xf>
    <xf numFmtId="4" fontId="10" fillId="3" borderId="7" xfId="4" applyNumberFormat="1" applyFont="1" applyFill="1" applyBorder="1" applyAlignment="1" applyProtection="1">
      <alignment horizontal="center"/>
      <protection locked="0"/>
    </xf>
    <xf numFmtId="0" fontId="10" fillId="3" borderId="5" xfId="5" applyFont="1" applyFill="1" applyBorder="1" applyAlignment="1" applyProtection="1">
      <alignment horizontal="justify" vertical="top" wrapText="1"/>
    </xf>
    <xf numFmtId="0" fontId="10" fillId="3" borderId="5" xfId="4" applyFont="1" applyFill="1" applyBorder="1" applyAlignment="1" applyProtection="1">
      <alignment horizontal="center"/>
    </xf>
    <xf numFmtId="0" fontId="10" fillId="3" borderId="5" xfId="4" applyNumberFormat="1" applyFont="1" applyFill="1" applyBorder="1" applyAlignment="1" applyProtection="1">
      <alignment horizontal="center"/>
      <protection locked="0"/>
    </xf>
    <xf numFmtId="49" fontId="10" fillId="3" borderId="5" xfId="4" applyNumberFormat="1" applyFont="1" applyFill="1" applyBorder="1" applyAlignment="1" applyProtection="1">
      <alignment horizontal="justify" vertical="top" wrapText="1"/>
    </xf>
    <xf numFmtId="0" fontId="10" fillId="3" borderId="7" xfId="5" applyFont="1" applyFill="1" applyBorder="1" applyAlignment="1" applyProtection="1">
      <alignment horizontal="left" vertical="top" wrapText="1"/>
    </xf>
    <xf numFmtId="0" fontId="10" fillId="3" borderId="7" xfId="4" applyNumberFormat="1" applyFont="1" applyFill="1" applyBorder="1" applyAlignment="1" applyProtection="1">
      <alignment horizontal="center"/>
      <protection locked="0"/>
    </xf>
    <xf numFmtId="49" fontId="10" fillId="3" borderId="11" xfId="4" applyNumberFormat="1" applyFont="1" applyFill="1" applyBorder="1" applyAlignment="1" applyProtection="1">
      <alignment horizontal="center" vertical="top"/>
    </xf>
    <xf numFmtId="49" fontId="10" fillId="3" borderId="6" xfId="4" applyNumberFormat="1" applyFont="1" applyFill="1" applyBorder="1" applyAlignment="1" applyProtection="1">
      <alignment horizontal="center" vertical="top"/>
    </xf>
    <xf numFmtId="0" fontId="10" fillId="3" borderId="5" xfId="5" applyFont="1" applyFill="1" applyBorder="1" applyAlignment="1" applyProtection="1">
      <alignment horizontal="left" vertical="top" wrapText="1"/>
    </xf>
    <xf numFmtId="49" fontId="10" fillId="3" borderId="12" xfId="4" applyNumberFormat="1" applyFont="1" applyFill="1" applyBorder="1" applyAlignment="1" applyProtection="1">
      <alignment horizontal="center" vertical="top"/>
    </xf>
    <xf numFmtId="49" fontId="10" fillId="3" borderId="27" xfId="4" applyNumberFormat="1" applyFont="1" applyFill="1" applyBorder="1" applyAlignment="1" applyProtection="1">
      <alignment horizontal="center" vertical="top"/>
    </xf>
    <xf numFmtId="0" fontId="10" fillId="3" borderId="11" xfId="5" applyFont="1" applyFill="1" applyBorder="1" applyAlignment="1" applyProtection="1">
      <alignment horizontal="justify" vertical="top" wrapText="1"/>
    </xf>
    <xf numFmtId="0" fontId="10" fillId="3" borderId="6" xfId="5" applyFont="1" applyFill="1" applyBorder="1" applyAlignment="1" applyProtection="1">
      <alignment horizontal="justify" vertical="top" wrapText="1"/>
    </xf>
    <xf numFmtId="0" fontId="10" fillId="3" borderId="6" xfId="4" applyFont="1" applyFill="1" applyBorder="1" applyAlignment="1" applyProtection="1">
      <alignment horizontal="center"/>
    </xf>
    <xf numFmtId="0" fontId="10" fillId="3" borderId="6" xfId="4" applyNumberFormat="1" applyFont="1" applyFill="1" applyBorder="1" applyAlignment="1" applyProtection="1">
      <alignment horizontal="center"/>
      <protection locked="0"/>
    </xf>
    <xf numFmtId="0" fontId="12" fillId="3" borderId="0" xfId="0" applyFont="1" applyFill="1" applyAlignment="1">
      <alignment horizontal="justify" vertical="top" wrapText="1"/>
    </xf>
    <xf numFmtId="0" fontId="10" fillId="3" borderId="5" xfId="5" applyFont="1" applyFill="1" applyBorder="1" applyAlignment="1" applyProtection="1">
      <alignment horizontal="justify" vertical="top"/>
    </xf>
    <xf numFmtId="0" fontId="10" fillId="3" borderId="5" xfId="6" applyFont="1" applyFill="1" applyBorder="1" applyAlignment="1">
      <alignment horizontal="center" vertical="top"/>
    </xf>
    <xf numFmtId="0" fontId="10" fillId="3" borderId="5" xfId="6" applyFont="1" applyFill="1" applyBorder="1" applyAlignment="1">
      <alignment horizontal="justify" vertical="top" wrapText="1"/>
    </xf>
    <xf numFmtId="0" fontId="10" fillId="3" borderId="5" xfId="6" applyFont="1" applyFill="1" applyBorder="1" applyAlignment="1">
      <alignment horizontal="center"/>
    </xf>
    <xf numFmtId="4" fontId="10" fillId="3" borderId="5" xfId="7" applyNumberFormat="1" applyFont="1" applyFill="1" applyBorder="1" applyAlignment="1" applyProtection="1">
      <alignment horizontal="center"/>
    </xf>
    <xf numFmtId="0" fontId="10" fillId="0" borderId="21" xfId="0" applyFont="1" applyFill="1" applyBorder="1" applyAlignment="1">
      <alignment horizontal="center"/>
    </xf>
    <xf numFmtId="0" fontId="10" fillId="0" borderId="22" xfId="0" applyFont="1" applyFill="1" applyBorder="1" applyAlignment="1">
      <alignment horizontal="center"/>
    </xf>
    <xf numFmtId="0" fontId="10" fillId="0" borderId="24" xfId="0" applyFont="1" applyFill="1" applyBorder="1" applyAlignment="1">
      <alignment horizontal="center"/>
    </xf>
    <xf numFmtId="0" fontId="10" fillId="0" borderId="25" xfId="0" applyFont="1" applyFill="1" applyBorder="1" applyAlignment="1">
      <alignment horizontal="center"/>
    </xf>
    <xf numFmtId="0" fontId="15" fillId="0" borderId="0" xfId="0" applyFont="1" applyAlignment="1">
      <alignment horizontal="center" vertical="center"/>
    </xf>
    <xf numFmtId="0" fontId="13" fillId="3" borderId="15" xfId="0" applyFont="1" applyFill="1" applyBorder="1" applyAlignment="1">
      <alignment horizontal="center"/>
    </xf>
    <xf numFmtId="0" fontId="13" fillId="3" borderId="16" xfId="0" applyFont="1" applyFill="1" applyBorder="1" applyAlignment="1">
      <alignment horizontal="center"/>
    </xf>
    <xf numFmtId="0" fontId="10" fillId="4" borderId="21" xfId="6" applyFont="1" applyFill="1" applyBorder="1" applyAlignment="1">
      <alignment horizontal="center" vertical="center"/>
    </xf>
    <xf numFmtId="0" fontId="10" fillId="4" borderId="24" xfId="6" applyFont="1" applyFill="1" applyBorder="1" applyAlignment="1">
      <alignment horizontal="center" vertical="center"/>
    </xf>
    <xf numFmtId="0" fontId="13" fillId="4" borderId="24" xfId="6" applyFont="1" applyFill="1" applyBorder="1" applyAlignment="1">
      <alignment horizontal="center" wrapText="1"/>
    </xf>
    <xf numFmtId="0" fontId="13" fillId="4" borderId="24" xfId="0" applyFont="1" applyFill="1" applyBorder="1" applyAlignment="1">
      <alignment horizontal="center"/>
    </xf>
    <xf numFmtId="0" fontId="12" fillId="0" borderId="21" xfId="0" applyFont="1" applyBorder="1"/>
    <xf numFmtId="4" fontId="13" fillId="0" borderId="22" xfId="0" applyNumberFormat="1" applyFont="1" applyBorder="1"/>
    <xf numFmtId="4" fontId="10" fillId="0" borderId="21" xfId="0" applyNumberFormat="1" applyFont="1" applyBorder="1" applyAlignment="1">
      <alignment horizontal="center"/>
    </xf>
    <xf numFmtId="0" fontId="10" fillId="0" borderId="21" xfId="0" applyNumberFormat="1" applyFont="1" applyBorder="1" applyAlignment="1">
      <alignment horizontal="center" vertical="center"/>
    </xf>
    <xf numFmtId="49" fontId="10" fillId="0" borderId="21" xfId="0" applyNumberFormat="1" applyFont="1" applyBorder="1" applyAlignment="1">
      <alignment horizontal="left"/>
    </xf>
    <xf numFmtId="49" fontId="1" fillId="0" borderId="29" xfId="0" applyNumberFormat="1" applyFont="1" applyBorder="1" applyAlignment="1">
      <alignment horizontal="center" vertical="center"/>
    </xf>
    <xf numFmtId="49" fontId="14" fillId="3" borderId="1" xfId="0" applyNumberFormat="1" applyFont="1" applyFill="1" applyBorder="1" applyAlignment="1">
      <alignment horizontal="right" wrapText="1"/>
    </xf>
    <xf numFmtId="4" fontId="15" fillId="3" borderId="4" xfId="0" applyNumberFormat="1" applyFont="1" applyFill="1" applyBorder="1" applyAlignment="1">
      <alignment horizontal="center" vertical="center"/>
    </xf>
    <xf numFmtId="49" fontId="12" fillId="3" borderId="5" xfId="0" applyNumberFormat="1" applyFont="1" applyFill="1" applyBorder="1" applyAlignment="1">
      <alignment wrapText="1"/>
    </xf>
    <xf numFmtId="4" fontId="15" fillId="3" borderId="5" xfId="0" applyNumberFormat="1" applyFont="1" applyFill="1" applyBorder="1" applyAlignment="1">
      <alignment horizontal="center" vertical="center"/>
    </xf>
    <xf numFmtId="4" fontId="10" fillId="5" borderId="5" xfId="7" applyNumberFormat="1" applyFont="1" applyFill="1" applyBorder="1" applyAlignment="1" applyProtection="1"/>
    <xf numFmtId="4" fontId="10" fillId="5" borderId="5" xfId="4" applyNumberFormat="1" applyFont="1" applyFill="1" applyBorder="1" applyAlignment="1" applyProtection="1">
      <protection locked="0"/>
    </xf>
    <xf numFmtId="4" fontId="10" fillId="5" borderId="6" xfId="4" applyNumberFormat="1" applyFont="1" applyFill="1" applyBorder="1" applyAlignment="1" applyProtection="1">
      <protection locked="0"/>
    </xf>
    <xf numFmtId="4" fontId="10" fillId="5" borderId="7" xfId="4" applyNumberFormat="1" applyFont="1" applyFill="1" applyBorder="1" applyAlignment="1" applyProtection="1">
      <protection locked="0"/>
    </xf>
    <xf numFmtId="4" fontId="10" fillId="5" borderId="5" xfId="4" applyNumberFormat="1" applyFont="1" applyFill="1" applyBorder="1" applyAlignment="1" applyProtection="1">
      <alignment horizontal="right" wrapText="1"/>
    </xf>
    <xf numFmtId="4" fontId="10" fillId="4" borderId="30" xfId="0" applyNumberFormat="1" applyFont="1" applyFill="1" applyBorder="1" applyAlignment="1">
      <alignment horizontal="right"/>
    </xf>
    <xf numFmtId="4" fontId="13" fillId="4" borderId="9" xfId="0" applyNumberFormat="1" applyFont="1" applyFill="1" applyBorder="1" applyAlignment="1">
      <alignment horizontal="right"/>
    </xf>
    <xf numFmtId="4" fontId="13" fillId="4" borderId="5" xfId="0" applyNumberFormat="1" applyFont="1" applyFill="1" applyBorder="1" applyAlignment="1">
      <alignment horizontal="center"/>
    </xf>
    <xf numFmtId="49" fontId="1" fillId="3" borderId="28" xfId="0" applyNumberFormat="1" applyFont="1" applyFill="1" applyBorder="1" applyAlignment="1">
      <alignment horizontal="center" vertical="center"/>
    </xf>
    <xf numFmtId="49" fontId="1" fillId="3" borderId="4" xfId="0" applyNumberFormat="1" applyFont="1" applyFill="1" applyBorder="1" applyAlignment="1">
      <alignment horizontal="center" vertical="center"/>
    </xf>
    <xf numFmtId="49" fontId="1" fillId="3" borderId="4" xfId="0" applyNumberFormat="1" applyFont="1" applyFill="1" applyBorder="1" applyAlignment="1">
      <alignment horizontal="centerContinuous" vertical="center" wrapText="1"/>
    </xf>
    <xf numFmtId="0" fontId="16" fillId="3" borderId="4" xfId="0" applyFont="1" applyFill="1" applyBorder="1" applyAlignment="1">
      <alignment horizontal="center" vertical="center" wrapText="1"/>
    </xf>
    <xf numFmtId="165" fontId="1" fillId="3" borderId="4" xfId="0" applyNumberFormat="1" applyFont="1" applyFill="1" applyBorder="1" applyAlignment="1">
      <alignment horizontal="center" vertical="center"/>
    </xf>
    <xf numFmtId="0" fontId="10" fillId="3" borderId="17" xfId="0" applyFont="1" applyFill="1" applyBorder="1" applyAlignment="1">
      <alignment horizontal="center" vertical="top"/>
    </xf>
    <xf numFmtId="0" fontId="10" fillId="3" borderId="18" xfId="0" applyFont="1" applyFill="1" applyBorder="1" applyAlignment="1">
      <alignment horizontal="center" vertical="top"/>
    </xf>
    <xf numFmtId="0" fontId="10" fillId="3" borderId="19" xfId="0" applyFont="1" applyFill="1" applyBorder="1" applyAlignment="1">
      <alignment horizontal="center" vertical="top"/>
    </xf>
    <xf numFmtId="0" fontId="10" fillId="3" borderId="8" xfId="0" applyFont="1" applyFill="1" applyBorder="1" applyAlignment="1">
      <alignment horizontal="center" vertical="top"/>
    </xf>
    <xf numFmtId="0" fontId="10" fillId="4" borderId="20" xfId="0" applyFont="1" applyFill="1" applyBorder="1" applyAlignment="1">
      <alignment horizontal="center" vertical="top"/>
    </xf>
    <xf numFmtId="0" fontId="10" fillId="4" borderId="23" xfId="0" applyFont="1" applyFill="1" applyBorder="1" applyAlignment="1">
      <alignment horizontal="center" vertical="top"/>
    </xf>
    <xf numFmtId="0" fontId="10" fillId="3" borderId="14" xfId="0" applyFont="1" applyFill="1" applyBorder="1" applyAlignment="1">
      <alignment horizontal="center" vertical="top"/>
    </xf>
    <xf numFmtId="0" fontId="13" fillId="3" borderId="14" xfId="0" applyFont="1" applyFill="1" applyBorder="1" applyAlignment="1">
      <alignment horizontal="center" vertical="top"/>
    </xf>
    <xf numFmtId="0" fontId="10" fillId="4" borderId="15" xfId="0" applyFont="1" applyFill="1" applyBorder="1" applyAlignment="1">
      <alignment horizontal="center" vertical="top"/>
    </xf>
    <xf numFmtId="0" fontId="10" fillId="3" borderId="15" xfId="0" applyFont="1" applyFill="1" applyBorder="1" applyAlignment="1">
      <alignment horizontal="center" vertical="top"/>
    </xf>
    <xf numFmtId="0" fontId="10" fillId="4" borderId="21" xfId="0" applyFont="1" applyFill="1" applyBorder="1" applyAlignment="1">
      <alignment horizontal="center" vertical="top"/>
    </xf>
    <xf numFmtId="0" fontId="10" fillId="4" borderId="24" xfId="0" applyFont="1" applyFill="1" applyBorder="1" applyAlignment="1">
      <alignment horizontal="center" vertical="top"/>
    </xf>
    <xf numFmtId="0" fontId="13" fillId="3" borderId="15" xfId="0" applyFont="1" applyFill="1" applyBorder="1" applyAlignment="1">
      <alignment horizontal="center" vertical="top"/>
    </xf>
    <xf numFmtId="4" fontId="13" fillId="4" borderId="31" xfId="0" applyNumberFormat="1" applyFont="1" applyFill="1" applyBorder="1" applyAlignment="1">
      <alignment horizontal="right"/>
    </xf>
    <xf numFmtId="0" fontId="10" fillId="3" borderId="12" xfId="6" applyFont="1" applyFill="1" applyBorder="1" applyAlignment="1">
      <alignment horizontal="center" vertical="top"/>
    </xf>
    <xf numFmtId="0" fontId="10" fillId="3" borderId="27" xfId="6" applyFont="1" applyFill="1" applyBorder="1" applyAlignment="1">
      <alignment horizontal="center" vertical="top"/>
    </xf>
    <xf numFmtId="0" fontId="10" fillId="3" borderId="13" xfId="6" applyFont="1" applyFill="1" applyBorder="1" applyAlignment="1">
      <alignment horizontal="center" vertical="top"/>
    </xf>
    <xf numFmtId="0" fontId="13" fillId="3" borderId="21" xfId="0" applyFont="1" applyFill="1" applyBorder="1" applyAlignment="1">
      <alignment horizontal="center"/>
    </xf>
    <xf numFmtId="0" fontId="10" fillId="4" borderId="0" xfId="6" applyFont="1" applyFill="1" applyBorder="1" applyAlignment="1">
      <alignment horizontal="left" vertical="center" wrapText="1"/>
    </xf>
    <xf numFmtId="3" fontId="13" fillId="0" borderId="21" xfId="0" applyNumberFormat="1" applyFont="1" applyBorder="1"/>
    <xf numFmtId="4" fontId="10" fillId="0" borderId="0" xfId="0" applyNumberFormat="1" applyFont="1" applyAlignment="1">
      <alignment horizontal="left"/>
    </xf>
    <xf numFmtId="0" fontId="10" fillId="0" borderId="0" xfId="0" applyNumberFormat="1" applyFont="1" applyAlignment="1">
      <alignment horizontal="left" vertical="top" wrapText="1"/>
    </xf>
    <xf numFmtId="49" fontId="1" fillId="0" borderId="1" xfId="0" applyNumberFormat="1" applyFont="1" applyBorder="1" applyAlignment="1">
      <alignment horizontal="center" vertical="top"/>
    </xf>
    <xf numFmtId="49" fontId="1" fillId="0" borderId="2" xfId="0" applyNumberFormat="1" applyFont="1" applyBorder="1" applyAlignment="1">
      <alignment horizontal="center" vertical="top"/>
    </xf>
    <xf numFmtId="0" fontId="17" fillId="0" borderId="2" xfId="0" applyFont="1" applyBorder="1" applyAlignment="1">
      <alignment vertical="top" wrapText="1"/>
    </xf>
    <xf numFmtId="0" fontId="17" fillId="0" borderId="3" xfId="0" applyFont="1" applyBorder="1" applyAlignment="1">
      <alignment vertical="top" wrapText="1"/>
    </xf>
    <xf numFmtId="0" fontId="10" fillId="3" borderId="7" xfId="6" applyFont="1" applyFill="1" applyBorder="1" applyAlignment="1">
      <alignment horizontal="justify" vertical="top" wrapText="1"/>
    </xf>
    <xf numFmtId="0" fontId="10" fillId="3" borderId="6" xfId="6" applyFont="1" applyFill="1" applyBorder="1" applyAlignment="1">
      <alignment horizontal="justify" vertical="top" wrapText="1"/>
    </xf>
    <xf numFmtId="0" fontId="10" fillId="3" borderId="11" xfId="6" applyFont="1" applyFill="1" applyBorder="1" applyAlignment="1">
      <alignment horizontal="justify" vertical="top" wrapText="1"/>
    </xf>
  </cellXfs>
  <cellStyles count="8">
    <cellStyle name="Comma 54" xfId="7"/>
    <cellStyle name="Hyperlink 5" xfId="5"/>
    <cellStyle name="Normal" xfId="0" builtinId="0"/>
    <cellStyle name="Normal 2" xfId="3"/>
    <cellStyle name="Normal 28 2 2" xfId="4"/>
    <cellStyle name="Normal 3" xfId="1"/>
    <cellStyle name="Normal 36" xfId="6"/>
    <cellStyle name="Normal 4"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110"/>
  <sheetViews>
    <sheetView tabSelected="1" workbookViewId="0">
      <selection activeCell="J4" sqref="J4"/>
    </sheetView>
  </sheetViews>
  <sheetFormatPr defaultRowHeight="15"/>
  <cols>
    <col min="1" max="1" width="6.42578125" style="3" customWidth="1"/>
    <col min="2" max="2" width="8.7109375" style="3" customWidth="1"/>
    <col min="3" max="3" width="79.85546875" style="2" customWidth="1"/>
    <col min="4" max="4" width="13.7109375" style="3" customWidth="1"/>
    <col min="5" max="5" width="13.140625" style="3" customWidth="1"/>
    <col min="6" max="7" width="0" hidden="1" customWidth="1"/>
    <col min="8" max="8" width="14.7109375" customWidth="1"/>
    <col min="9" max="9" width="17.5703125" customWidth="1"/>
    <col min="10" max="10" width="28.5703125" customWidth="1"/>
  </cols>
  <sheetData>
    <row r="1" spans="1:9" ht="30">
      <c r="C1" s="4" t="s">
        <v>167</v>
      </c>
    </row>
    <row r="2" spans="1:9" ht="15.75" thickBot="1"/>
    <row r="3" spans="1:9" ht="15.75" thickBot="1">
      <c r="A3" s="135" t="s">
        <v>0</v>
      </c>
      <c r="B3" s="136"/>
      <c r="C3" s="137"/>
      <c r="D3" s="137"/>
      <c r="E3" s="137"/>
      <c r="F3" s="137"/>
      <c r="G3" s="137"/>
      <c r="H3" s="137"/>
      <c r="I3" s="138"/>
    </row>
    <row r="4" spans="1:9" ht="43.5" thickBot="1">
      <c r="A4" s="108" t="s">
        <v>1</v>
      </c>
      <c r="B4" s="109"/>
      <c r="C4" s="110" t="s">
        <v>2</v>
      </c>
      <c r="D4" s="111" t="s">
        <v>3</v>
      </c>
      <c r="E4" s="112" t="s">
        <v>4</v>
      </c>
      <c r="F4" s="1"/>
      <c r="G4" s="1" t="s">
        <v>5</v>
      </c>
      <c r="H4" s="5" t="s">
        <v>6</v>
      </c>
      <c r="I4" s="5" t="s">
        <v>7</v>
      </c>
    </row>
    <row r="5" spans="1:9" ht="73.5">
      <c r="A5" s="95"/>
      <c r="B5" s="6"/>
      <c r="C5" s="76" t="s">
        <v>21</v>
      </c>
      <c r="D5" s="7"/>
      <c r="E5" s="8"/>
      <c r="F5" s="9"/>
      <c r="G5" s="10"/>
      <c r="H5" s="11"/>
      <c r="I5" s="12"/>
    </row>
    <row r="6" spans="1:9" ht="15.75">
      <c r="A6" s="28"/>
      <c r="B6" s="29"/>
      <c r="C6" s="30" t="s">
        <v>20</v>
      </c>
      <c r="D6" s="31"/>
      <c r="E6" s="32"/>
      <c r="F6" s="33"/>
      <c r="G6" s="34"/>
      <c r="H6" s="33"/>
      <c r="I6" s="35"/>
    </row>
    <row r="7" spans="1:9" ht="75.75">
      <c r="A7" s="53">
        <v>1</v>
      </c>
      <c r="B7" s="53" t="s">
        <v>74</v>
      </c>
      <c r="C7" s="16" t="s">
        <v>10</v>
      </c>
      <c r="D7" s="49" t="s">
        <v>11</v>
      </c>
      <c r="E7" s="49">
        <v>7</v>
      </c>
      <c r="F7" s="13">
        <v>5000</v>
      </c>
      <c r="G7" s="13">
        <v>35000</v>
      </c>
      <c r="H7" s="104"/>
      <c r="I7" s="15">
        <f>H7*E7</f>
        <v>0</v>
      </c>
    </row>
    <row r="8" spans="1:9" ht="75">
      <c r="A8" s="53">
        <v>2</v>
      </c>
      <c r="B8" s="53" t="s">
        <v>75</v>
      </c>
      <c r="C8" s="51" t="s">
        <v>12</v>
      </c>
      <c r="D8" s="49" t="s">
        <v>11</v>
      </c>
      <c r="E8" s="49">
        <v>71</v>
      </c>
      <c r="F8" s="13">
        <v>3000</v>
      </c>
      <c r="G8" s="13">
        <v>213000</v>
      </c>
      <c r="H8" s="104"/>
      <c r="I8" s="15">
        <f t="shared" ref="I8:I26" si="0">H8*E8</f>
        <v>0</v>
      </c>
    </row>
    <row r="9" spans="1:9" ht="77.25">
      <c r="A9" s="53">
        <v>3</v>
      </c>
      <c r="B9" s="53" t="s">
        <v>76</v>
      </c>
      <c r="C9" s="51" t="s">
        <v>71</v>
      </c>
      <c r="D9" s="49" t="s">
        <v>11</v>
      </c>
      <c r="E9" s="49">
        <v>2</v>
      </c>
      <c r="F9" s="14"/>
      <c r="G9" s="14"/>
      <c r="H9" s="104"/>
      <c r="I9" s="15">
        <f t="shared" si="0"/>
        <v>0</v>
      </c>
    </row>
    <row r="10" spans="1:9" ht="75">
      <c r="A10" s="53">
        <v>4</v>
      </c>
      <c r="B10" s="53" t="s">
        <v>77</v>
      </c>
      <c r="C10" s="51" t="s">
        <v>13</v>
      </c>
      <c r="D10" s="49" t="s">
        <v>16</v>
      </c>
      <c r="E10" s="49">
        <v>158</v>
      </c>
      <c r="F10" s="14"/>
      <c r="G10" s="14"/>
      <c r="H10" s="104"/>
      <c r="I10" s="15">
        <f t="shared" si="0"/>
        <v>0</v>
      </c>
    </row>
    <row r="11" spans="1:9" ht="75">
      <c r="A11" s="53">
        <v>5</v>
      </c>
      <c r="B11" s="53" t="s">
        <v>78</v>
      </c>
      <c r="C11" s="52" t="s">
        <v>14</v>
      </c>
      <c r="D11" s="49" t="s">
        <v>73</v>
      </c>
      <c r="E11" s="49">
        <v>1</v>
      </c>
      <c r="F11" s="14"/>
      <c r="G11" s="14"/>
      <c r="H11" s="104"/>
      <c r="I11" s="15">
        <f t="shared" si="0"/>
        <v>0</v>
      </c>
    </row>
    <row r="12" spans="1:9" ht="75">
      <c r="A12" s="53">
        <v>6</v>
      </c>
      <c r="B12" s="53" t="s">
        <v>79</v>
      </c>
      <c r="C12" s="52" t="s">
        <v>15</v>
      </c>
      <c r="D12" s="49" t="s">
        <v>16</v>
      </c>
      <c r="E12" s="49">
        <v>238</v>
      </c>
      <c r="F12" s="14"/>
      <c r="G12" s="14"/>
      <c r="H12" s="104"/>
      <c r="I12" s="15">
        <f t="shared" si="0"/>
        <v>0</v>
      </c>
    </row>
    <row r="13" spans="1:9" ht="107.25">
      <c r="A13" s="53">
        <v>7</v>
      </c>
      <c r="B13" s="53" t="s">
        <v>80</v>
      </c>
      <c r="C13" s="51" t="s">
        <v>149</v>
      </c>
      <c r="D13" s="49" t="s">
        <v>16</v>
      </c>
      <c r="E13" s="49">
        <v>78</v>
      </c>
      <c r="F13" s="14"/>
      <c r="G13" s="14"/>
      <c r="H13" s="104"/>
      <c r="I13" s="15">
        <f t="shared" si="0"/>
        <v>0</v>
      </c>
    </row>
    <row r="14" spans="1:9" ht="92.25">
      <c r="A14" s="53">
        <v>8</v>
      </c>
      <c r="B14" s="53" t="s">
        <v>81</v>
      </c>
      <c r="C14" s="54" t="s">
        <v>150</v>
      </c>
      <c r="D14" s="49" t="s">
        <v>16</v>
      </c>
      <c r="E14" s="49">
        <v>160</v>
      </c>
      <c r="F14" s="14"/>
      <c r="G14" s="14"/>
      <c r="H14" s="104"/>
      <c r="I14" s="15">
        <f t="shared" si="0"/>
        <v>0</v>
      </c>
    </row>
    <row r="15" spans="1:9" ht="270">
      <c r="A15" s="53">
        <v>9</v>
      </c>
      <c r="B15" s="53" t="s">
        <v>82</v>
      </c>
      <c r="C15" s="54" t="s">
        <v>151</v>
      </c>
      <c r="D15" s="49" t="s">
        <v>11</v>
      </c>
      <c r="E15" s="49">
        <v>77</v>
      </c>
      <c r="F15" s="14"/>
      <c r="G15" s="14"/>
      <c r="H15" s="104"/>
      <c r="I15" s="15">
        <f t="shared" ref="I15" si="1">H15*E15</f>
        <v>0</v>
      </c>
    </row>
    <row r="16" spans="1:9" ht="255">
      <c r="A16" s="53">
        <v>10</v>
      </c>
      <c r="B16" s="53" t="s">
        <v>83</v>
      </c>
      <c r="C16" s="54" t="s">
        <v>152</v>
      </c>
      <c r="D16" s="49" t="s">
        <v>11</v>
      </c>
      <c r="E16" s="49">
        <v>1</v>
      </c>
      <c r="F16" s="14"/>
      <c r="G16" s="14"/>
      <c r="H16" s="104"/>
      <c r="I16" s="15">
        <f t="shared" si="0"/>
        <v>0</v>
      </c>
    </row>
    <row r="17" spans="1:9" ht="255">
      <c r="A17" s="53">
        <v>11</v>
      </c>
      <c r="B17" s="53" t="s">
        <v>84</v>
      </c>
      <c r="C17" s="55" t="s">
        <v>153</v>
      </c>
      <c r="D17" s="56" t="s">
        <v>16</v>
      </c>
      <c r="E17" s="57">
        <v>160</v>
      </c>
      <c r="F17" s="14"/>
      <c r="G17" s="14"/>
      <c r="H17" s="103"/>
      <c r="I17" s="15">
        <f t="shared" si="0"/>
        <v>0</v>
      </c>
    </row>
    <row r="18" spans="1:9" ht="60">
      <c r="A18" s="53">
        <v>12</v>
      </c>
      <c r="B18" s="53" t="s">
        <v>85</v>
      </c>
      <c r="C18" s="58" t="s">
        <v>17</v>
      </c>
      <c r="D18" s="59" t="s">
        <v>11</v>
      </c>
      <c r="E18" s="60">
        <v>238</v>
      </c>
      <c r="F18" s="14"/>
      <c r="G18" s="14"/>
      <c r="H18" s="101"/>
      <c r="I18" s="15">
        <f t="shared" si="0"/>
        <v>0</v>
      </c>
    </row>
    <row r="19" spans="1:9" ht="45">
      <c r="A19" s="53">
        <v>13</v>
      </c>
      <c r="B19" s="53" t="s">
        <v>86</v>
      </c>
      <c r="C19" s="58" t="s">
        <v>154</v>
      </c>
      <c r="D19" s="59" t="s">
        <v>11</v>
      </c>
      <c r="E19" s="60">
        <v>1</v>
      </c>
      <c r="F19" s="14"/>
      <c r="G19" s="14"/>
      <c r="H19" s="101"/>
      <c r="I19" s="15">
        <f t="shared" si="0"/>
        <v>0</v>
      </c>
    </row>
    <row r="20" spans="1:9" ht="60">
      <c r="A20" s="53">
        <v>14</v>
      </c>
      <c r="B20" s="53" t="s">
        <v>87</v>
      </c>
      <c r="C20" s="58" t="s">
        <v>155</v>
      </c>
      <c r="D20" s="59" t="s">
        <v>11</v>
      </c>
      <c r="E20" s="60">
        <v>77</v>
      </c>
      <c r="F20" s="14"/>
      <c r="G20" s="14"/>
      <c r="H20" s="101"/>
      <c r="I20" s="15">
        <f t="shared" si="0"/>
        <v>0</v>
      </c>
    </row>
    <row r="21" spans="1:9" ht="60">
      <c r="A21" s="53">
        <v>15</v>
      </c>
      <c r="B21" s="53" t="s">
        <v>88</v>
      </c>
      <c r="C21" s="61" t="s">
        <v>156</v>
      </c>
      <c r="D21" s="59" t="s">
        <v>11</v>
      </c>
      <c r="E21" s="60">
        <v>160</v>
      </c>
      <c r="F21" s="14"/>
      <c r="G21" s="14"/>
      <c r="H21" s="101"/>
      <c r="I21" s="15">
        <f t="shared" si="0"/>
        <v>0</v>
      </c>
    </row>
    <row r="22" spans="1:9" ht="240.75">
      <c r="A22" s="53">
        <v>16</v>
      </c>
      <c r="B22" s="53" t="s">
        <v>89</v>
      </c>
      <c r="C22" s="76" t="s">
        <v>173</v>
      </c>
      <c r="D22" s="59" t="s">
        <v>11</v>
      </c>
      <c r="E22" s="60">
        <v>36</v>
      </c>
      <c r="F22" s="14"/>
      <c r="G22" s="14"/>
      <c r="H22" s="101"/>
      <c r="I22" s="15">
        <f t="shared" si="0"/>
        <v>0</v>
      </c>
    </row>
    <row r="23" spans="1:9" ht="240.75">
      <c r="A23" s="53">
        <v>17</v>
      </c>
      <c r="B23" s="53" t="s">
        <v>90</v>
      </c>
      <c r="C23" s="76" t="s">
        <v>174</v>
      </c>
      <c r="D23" s="56" t="s">
        <v>18</v>
      </c>
      <c r="E23" s="63">
        <v>41</v>
      </c>
      <c r="F23" s="14"/>
      <c r="G23" s="14"/>
      <c r="H23" s="103"/>
      <c r="I23" s="15">
        <f t="shared" si="0"/>
        <v>0</v>
      </c>
    </row>
    <row r="24" spans="1:9" ht="225">
      <c r="A24" s="53">
        <v>18</v>
      </c>
      <c r="B24" s="53" t="s">
        <v>91</v>
      </c>
      <c r="C24" s="76" t="s">
        <v>168</v>
      </c>
      <c r="D24" s="59" t="s">
        <v>11</v>
      </c>
      <c r="E24" s="60">
        <v>4</v>
      </c>
      <c r="F24" s="14"/>
      <c r="G24" s="14"/>
      <c r="H24" s="101"/>
      <c r="I24" s="15">
        <f t="shared" si="0"/>
        <v>0</v>
      </c>
    </row>
    <row r="25" spans="1:9" ht="240">
      <c r="A25" s="53">
        <v>19</v>
      </c>
      <c r="B25" s="53" t="s">
        <v>92</v>
      </c>
      <c r="C25" s="76" t="s">
        <v>170</v>
      </c>
      <c r="D25" s="59" t="s">
        <v>16</v>
      </c>
      <c r="E25" s="60">
        <v>160</v>
      </c>
      <c r="F25" s="14"/>
      <c r="G25" s="14"/>
      <c r="H25" s="101"/>
      <c r="I25" s="15">
        <f t="shared" si="0"/>
        <v>0</v>
      </c>
    </row>
    <row r="26" spans="1:9" ht="30">
      <c r="A26" s="53">
        <v>20</v>
      </c>
      <c r="B26" s="53" t="s">
        <v>93</v>
      </c>
      <c r="C26" s="58" t="s">
        <v>19</v>
      </c>
      <c r="D26" s="59" t="s">
        <v>73</v>
      </c>
      <c r="E26" s="60">
        <v>1</v>
      </c>
      <c r="F26" s="14"/>
      <c r="G26" s="14"/>
      <c r="H26" s="101"/>
      <c r="I26" s="15">
        <f t="shared" si="0"/>
        <v>0</v>
      </c>
    </row>
    <row r="27" spans="1:9" ht="15.75">
      <c r="A27" s="44"/>
      <c r="B27" s="38"/>
      <c r="C27" s="38"/>
      <c r="D27" s="38"/>
      <c r="E27" s="38"/>
      <c r="F27" s="38"/>
      <c r="G27" s="38"/>
      <c r="H27" s="46" t="s">
        <v>66</v>
      </c>
      <c r="I27" s="107">
        <f>SUM(I7:I26)</f>
        <v>0</v>
      </c>
    </row>
    <row r="28" spans="1:9" ht="15.75">
      <c r="A28" s="45"/>
      <c r="B28" s="42"/>
      <c r="C28" s="42"/>
      <c r="D28" s="42"/>
      <c r="E28" s="42"/>
      <c r="F28" s="42"/>
      <c r="G28" s="42"/>
      <c r="H28" s="42"/>
      <c r="I28" s="43"/>
    </row>
    <row r="29" spans="1:9" ht="15.75">
      <c r="A29" s="14"/>
      <c r="B29" s="14"/>
      <c r="C29" s="27" t="s">
        <v>22</v>
      </c>
      <c r="D29" s="14"/>
      <c r="E29" s="14"/>
      <c r="F29" s="14"/>
      <c r="G29" s="14"/>
      <c r="H29" s="14"/>
      <c r="I29" s="14"/>
    </row>
    <row r="30" spans="1:9" ht="75">
      <c r="A30" s="67">
        <v>21</v>
      </c>
      <c r="B30" s="67" t="s">
        <v>101</v>
      </c>
      <c r="C30" s="58" t="s">
        <v>157</v>
      </c>
      <c r="D30" s="59" t="s">
        <v>23</v>
      </c>
      <c r="E30" s="60">
        <v>3</v>
      </c>
      <c r="F30" s="14"/>
      <c r="G30" s="14"/>
      <c r="H30" s="101"/>
      <c r="I30" s="15">
        <f>E30*H30</f>
        <v>0</v>
      </c>
    </row>
    <row r="31" spans="1:9" ht="45">
      <c r="A31" s="67">
        <v>22</v>
      </c>
      <c r="B31" s="67" t="s">
        <v>102</v>
      </c>
      <c r="C31" s="58" t="s">
        <v>158</v>
      </c>
      <c r="D31" s="59" t="s">
        <v>11</v>
      </c>
      <c r="E31" s="60">
        <v>9</v>
      </c>
      <c r="F31" s="14"/>
      <c r="G31" s="14"/>
      <c r="H31" s="101"/>
      <c r="I31" s="15">
        <f t="shared" ref="I31:I36" si="2">E31*H31</f>
        <v>0</v>
      </c>
    </row>
    <row r="32" spans="1:9" ht="45">
      <c r="A32" s="67">
        <v>23</v>
      </c>
      <c r="B32" s="67" t="s">
        <v>103</v>
      </c>
      <c r="C32" s="66" t="s">
        <v>24</v>
      </c>
      <c r="D32" s="59" t="s">
        <v>23</v>
      </c>
      <c r="E32" s="60">
        <v>3</v>
      </c>
      <c r="F32" s="14"/>
      <c r="G32" s="14"/>
      <c r="H32" s="101"/>
      <c r="I32" s="15">
        <f t="shared" si="2"/>
        <v>0</v>
      </c>
    </row>
    <row r="33" spans="1:9" ht="75">
      <c r="A33" s="67">
        <v>24</v>
      </c>
      <c r="B33" s="67" t="s">
        <v>104</v>
      </c>
      <c r="C33" s="66" t="s">
        <v>25</v>
      </c>
      <c r="D33" s="59" t="s">
        <v>11</v>
      </c>
      <c r="E33" s="60">
        <v>3</v>
      </c>
      <c r="F33" s="14"/>
      <c r="G33" s="14"/>
      <c r="H33" s="101"/>
      <c r="I33" s="15">
        <f t="shared" si="2"/>
        <v>0</v>
      </c>
    </row>
    <row r="34" spans="1:9" ht="210">
      <c r="A34" s="67">
        <v>25</v>
      </c>
      <c r="B34" s="67" t="s">
        <v>105</v>
      </c>
      <c r="C34" s="62" t="s">
        <v>97</v>
      </c>
      <c r="D34" s="36"/>
      <c r="E34" s="37"/>
      <c r="F34" s="38"/>
      <c r="G34" s="38"/>
      <c r="H34" s="38"/>
      <c r="I34" s="39"/>
    </row>
    <row r="35" spans="1:9" ht="75">
      <c r="A35" s="25"/>
      <c r="B35" s="68"/>
      <c r="C35" s="69" t="s">
        <v>159</v>
      </c>
      <c r="D35" s="40"/>
      <c r="E35" s="41"/>
      <c r="F35" s="42"/>
      <c r="G35" s="42"/>
      <c r="H35" s="42"/>
      <c r="I35" s="43"/>
    </row>
    <row r="36" spans="1:9" ht="45">
      <c r="A36" s="26"/>
      <c r="B36" s="65"/>
      <c r="C36" s="70" t="s">
        <v>160</v>
      </c>
      <c r="D36" s="59" t="s">
        <v>26</v>
      </c>
      <c r="E36" s="60">
        <v>3</v>
      </c>
      <c r="F36" s="14"/>
      <c r="G36" s="14"/>
      <c r="H36" s="101"/>
      <c r="I36" s="15">
        <f t="shared" si="2"/>
        <v>0</v>
      </c>
    </row>
    <row r="37" spans="1:9" ht="15.75">
      <c r="A37" s="44"/>
      <c r="B37" s="38"/>
      <c r="C37" s="38"/>
      <c r="D37" s="38"/>
      <c r="E37" s="38"/>
      <c r="F37" s="38"/>
      <c r="G37" s="38"/>
      <c r="H37" s="46" t="s">
        <v>67</v>
      </c>
      <c r="I37" s="106">
        <f>SUM(I30:I36)</f>
        <v>0</v>
      </c>
    </row>
    <row r="38" spans="1:9" ht="15.75">
      <c r="A38" s="45"/>
      <c r="B38" s="42"/>
      <c r="C38" s="42"/>
      <c r="D38" s="42"/>
      <c r="E38" s="42"/>
      <c r="F38" s="42"/>
      <c r="G38" s="42"/>
      <c r="H38" s="42"/>
      <c r="I38" s="43"/>
    </row>
    <row r="39" spans="1:9" ht="15.75">
      <c r="A39" s="28"/>
      <c r="B39" s="31"/>
      <c r="C39" s="47" t="s">
        <v>27</v>
      </c>
      <c r="D39" s="31"/>
      <c r="E39" s="31"/>
      <c r="F39" s="31"/>
      <c r="G39" s="31"/>
      <c r="H39" s="31"/>
      <c r="I39" s="48"/>
    </row>
    <row r="40" spans="1:9" ht="47.25">
      <c r="A40" s="53">
        <v>26</v>
      </c>
      <c r="B40" s="53" t="s">
        <v>106</v>
      </c>
      <c r="C40" s="51" t="s">
        <v>72</v>
      </c>
      <c r="D40" s="59" t="s">
        <v>11</v>
      </c>
      <c r="E40" s="60">
        <v>3</v>
      </c>
      <c r="F40" s="14"/>
      <c r="G40" s="14"/>
      <c r="H40" s="101"/>
      <c r="I40" s="15">
        <f>H40*E40</f>
        <v>0</v>
      </c>
    </row>
    <row r="41" spans="1:9" ht="45">
      <c r="A41" s="53">
        <v>27</v>
      </c>
      <c r="B41" s="53" t="s">
        <v>107</v>
      </c>
      <c r="C41" s="51" t="s">
        <v>161</v>
      </c>
      <c r="D41" s="59" t="s">
        <v>28</v>
      </c>
      <c r="E41" s="60">
        <v>3</v>
      </c>
      <c r="F41" s="14"/>
      <c r="G41" s="14"/>
      <c r="H41" s="101"/>
      <c r="I41" s="15">
        <f t="shared" ref="I41:I42" si="3">H41*E41</f>
        <v>0</v>
      </c>
    </row>
    <row r="42" spans="1:9" ht="255">
      <c r="A42" s="53">
        <v>28</v>
      </c>
      <c r="B42" s="53" t="s">
        <v>108</v>
      </c>
      <c r="C42" s="51" t="s">
        <v>175</v>
      </c>
      <c r="D42" s="56" t="s">
        <v>16</v>
      </c>
      <c r="E42" s="63">
        <v>3</v>
      </c>
      <c r="F42" s="14"/>
      <c r="G42" s="14"/>
      <c r="H42" s="103"/>
      <c r="I42" s="15">
        <f t="shared" si="3"/>
        <v>0</v>
      </c>
    </row>
    <row r="43" spans="1:9" ht="15.75">
      <c r="A43" s="17"/>
      <c r="B43" s="121"/>
      <c r="C43" s="18"/>
      <c r="D43" s="18"/>
      <c r="E43" s="18"/>
      <c r="F43" s="18"/>
      <c r="G43" s="18"/>
      <c r="H43" s="19" t="s">
        <v>68</v>
      </c>
      <c r="I43" s="106">
        <f>SUM(I40:I42)</f>
        <v>0</v>
      </c>
    </row>
    <row r="44" spans="1:9" ht="15.75">
      <c r="A44" s="28"/>
      <c r="B44" s="122"/>
      <c r="C44" s="47" t="s">
        <v>29</v>
      </c>
      <c r="D44" s="31"/>
      <c r="E44" s="31"/>
      <c r="F44" s="31"/>
      <c r="G44" s="31"/>
      <c r="H44" s="31"/>
      <c r="I44" s="48"/>
    </row>
    <row r="45" spans="1:9" ht="135">
      <c r="A45" s="113">
        <v>29</v>
      </c>
      <c r="B45" s="53" t="s">
        <v>109</v>
      </c>
      <c r="C45" s="58" t="s">
        <v>30</v>
      </c>
      <c r="D45" s="59" t="s">
        <v>31</v>
      </c>
      <c r="E45" s="60">
        <v>2</v>
      </c>
      <c r="F45" s="14"/>
      <c r="G45" s="14"/>
      <c r="H45" s="101"/>
      <c r="I45" s="15">
        <f>H45*E45</f>
        <v>0</v>
      </c>
    </row>
    <row r="46" spans="1:9" ht="15.75">
      <c r="A46" s="114"/>
      <c r="B46" s="64"/>
      <c r="C46" s="58" t="s">
        <v>32</v>
      </c>
      <c r="D46" s="59" t="s">
        <v>31</v>
      </c>
      <c r="E46" s="60">
        <v>16</v>
      </c>
      <c r="F46" s="14"/>
      <c r="G46" s="14"/>
      <c r="H46" s="101"/>
      <c r="I46" s="15">
        <f t="shared" ref="I46:I71" si="4">H46*E46</f>
        <v>0</v>
      </c>
    </row>
    <row r="47" spans="1:9" ht="15.75">
      <c r="A47" s="114"/>
      <c r="B47" s="64"/>
      <c r="C47" s="58" t="s">
        <v>33</v>
      </c>
      <c r="D47" s="59" t="s">
        <v>31</v>
      </c>
      <c r="E47" s="60">
        <v>285</v>
      </c>
      <c r="F47" s="14"/>
      <c r="G47" s="14"/>
      <c r="H47" s="101"/>
      <c r="I47" s="15">
        <f t="shared" si="4"/>
        <v>0</v>
      </c>
    </row>
    <row r="48" spans="1:9" ht="15.75">
      <c r="A48" s="115"/>
      <c r="B48" s="65"/>
      <c r="C48" s="58" t="s">
        <v>34</v>
      </c>
      <c r="D48" s="59" t="s">
        <v>31</v>
      </c>
      <c r="E48" s="60">
        <v>4648</v>
      </c>
      <c r="F48" s="14"/>
      <c r="G48" s="14"/>
      <c r="H48" s="101"/>
      <c r="I48" s="15">
        <f t="shared" si="4"/>
        <v>0</v>
      </c>
    </row>
    <row r="49" spans="1:9" ht="180">
      <c r="A49" s="113">
        <v>30</v>
      </c>
      <c r="B49" s="53" t="s">
        <v>110</v>
      </c>
      <c r="C49" s="58" t="s">
        <v>35</v>
      </c>
      <c r="D49" s="59" t="s">
        <v>31</v>
      </c>
      <c r="E49" s="60">
        <v>4</v>
      </c>
      <c r="F49" s="14"/>
      <c r="G49" s="14"/>
      <c r="H49" s="101"/>
      <c r="I49" s="15">
        <f t="shared" si="4"/>
        <v>0</v>
      </c>
    </row>
    <row r="50" spans="1:9" ht="15.75">
      <c r="A50" s="115"/>
      <c r="B50" s="65"/>
      <c r="C50" s="58" t="s">
        <v>36</v>
      </c>
      <c r="D50" s="59" t="s">
        <v>31</v>
      </c>
      <c r="E50" s="60">
        <v>149</v>
      </c>
      <c r="F50" s="14"/>
      <c r="G50" s="14"/>
      <c r="H50" s="101"/>
      <c r="I50" s="15">
        <f t="shared" si="4"/>
        <v>0</v>
      </c>
    </row>
    <row r="51" spans="1:9" ht="105">
      <c r="A51" s="116">
        <v>31</v>
      </c>
      <c r="B51" s="50" t="s">
        <v>111</v>
      </c>
      <c r="C51" s="58" t="s">
        <v>37</v>
      </c>
      <c r="D51" s="59" t="s">
        <v>31</v>
      </c>
      <c r="E51" s="60">
        <v>47</v>
      </c>
      <c r="F51" s="14"/>
      <c r="G51" s="14"/>
      <c r="H51" s="101"/>
      <c r="I51" s="15">
        <f t="shared" si="4"/>
        <v>0</v>
      </c>
    </row>
    <row r="52" spans="1:9" ht="120">
      <c r="A52" s="113">
        <v>32</v>
      </c>
      <c r="B52" s="53" t="s">
        <v>112</v>
      </c>
      <c r="C52" s="58" t="s">
        <v>38</v>
      </c>
      <c r="D52" s="71" t="s">
        <v>31</v>
      </c>
      <c r="E52" s="72">
        <v>13</v>
      </c>
      <c r="F52" s="14"/>
      <c r="G52" s="14"/>
      <c r="H52" s="102"/>
      <c r="I52" s="15">
        <f t="shared" si="4"/>
        <v>0</v>
      </c>
    </row>
    <row r="53" spans="1:9" ht="15.75">
      <c r="A53" s="114"/>
      <c r="B53" s="64"/>
      <c r="C53" s="58" t="s">
        <v>39</v>
      </c>
      <c r="D53" s="71" t="s">
        <v>31</v>
      </c>
      <c r="E53" s="72">
        <v>31</v>
      </c>
      <c r="F53" s="14"/>
      <c r="G53" s="14"/>
      <c r="H53" s="102"/>
      <c r="I53" s="15">
        <f t="shared" si="4"/>
        <v>0</v>
      </c>
    </row>
    <row r="54" spans="1:9" ht="15.75">
      <c r="A54" s="115"/>
      <c r="B54" s="64"/>
      <c r="C54" s="58" t="s">
        <v>40</v>
      </c>
      <c r="D54" s="71" t="s">
        <v>31</v>
      </c>
      <c r="E54" s="72">
        <v>589</v>
      </c>
      <c r="F54" s="14"/>
      <c r="G54" s="14"/>
      <c r="H54" s="102"/>
      <c r="I54" s="15">
        <f t="shared" si="4"/>
        <v>0</v>
      </c>
    </row>
    <row r="55" spans="1:9" ht="120">
      <c r="A55" s="116">
        <v>33</v>
      </c>
      <c r="B55" s="53" t="s">
        <v>113</v>
      </c>
      <c r="C55" s="58" t="s">
        <v>41</v>
      </c>
      <c r="D55" s="71" t="s">
        <v>31</v>
      </c>
      <c r="E55" s="72">
        <v>39</v>
      </c>
      <c r="F55" s="14"/>
      <c r="G55" s="14"/>
      <c r="H55" s="102"/>
      <c r="I55" s="15">
        <f t="shared" si="4"/>
        <v>0</v>
      </c>
    </row>
    <row r="56" spans="1:9" ht="60">
      <c r="A56" s="116">
        <v>34</v>
      </c>
      <c r="B56" s="50" t="s">
        <v>114</v>
      </c>
      <c r="C56" s="61" t="s">
        <v>42</v>
      </c>
      <c r="D56" s="59" t="s">
        <v>11</v>
      </c>
      <c r="E56" s="60">
        <v>10</v>
      </c>
      <c r="F56" s="14"/>
      <c r="G56" s="14"/>
      <c r="H56" s="101"/>
      <c r="I56" s="15">
        <f t="shared" si="4"/>
        <v>0</v>
      </c>
    </row>
    <row r="57" spans="1:9" ht="45">
      <c r="A57" s="116">
        <v>35</v>
      </c>
      <c r="B57" s="50" t="s">
        <v>115</v>
      </c>
      <c r="C57" s="61" t="s">
        <v>43</v>
      </c>
      <c r="D57" s="59" t="s">
        <v>11</v>
      </c>
      <c r="E57" s="60">
        <v>10</v>
      </c>
      <c r="F57" s="14"/>
      <c r="G57" s="14"/>
      <c r="H57" s="101"/>
      <c r="I57" s="15">
        <f t="shared" si="4"/>
        <v>0</v>
      </c>
    </row>
    <row r="58" spans="1:9" ht="45">
      <c r="A58" s="116">
        <v>36</v>
      </c>
      <c r="B58" s="50" t="s">
        <v>116</v>
      </c>
      <c r="C58" s="73" t="s">
        <v>44</v>
      </c>
      <c r="D58" s="59" t="s">
        <v>11</v>
      </c>
      <c r="E58" s="60">
        <v>2</v>
      </c>
      <c r="F58" s="14"/>
      <c r="G58" s="14"/>
      <c r="H58" s="101"/>
      <c r="I58" s="15">
        <f t="shared" si="4"/>
        <v>0</v>
      </c>
    </row>
    <row r="59" spans="1:9" ht="45">
      <c r="A59" s="116">
        <v>37</v>
      </c>
      <c r="B59" s="50" t="s">
        <v>117</v>
      </c>
      <c r="C59" s="61" t="s">
        <v>45</v>
      </c>
      <c r="D59" s="59" t="s">
        <v>11</v>
      </c>
      <c r="E59" s="60">
        <v>40</v>
      </c>
      <c r="F59" s="14"/>
      <c r="G59" s="14"/>
      <c r="H59" s="101"/>
      <c r="I59" s="15">
        <f t="shared" si="4"/>
        <v>0</v>
      </c>
    </row>
    <row r="60" spans="1:9" ht="45">
      <c r="A60" s="116">
        <v>28</v>
      </c>
      <c r="B60" s="50" t="s">
        <v>118</v>
      </c>
      <c r="C60" s="61" t="s">
        <v>46</v>
      </c>
      <c r="D60" s="59" t="s">
        <v>11</v>
      </c>
      <c r="E60" s="60">
        <v>40</v>
      </c>
      <c r="F60" s="14"/>
      <c r="G60" s="14"/>
      <c r="H60" s="101"/>
      <c r="I60" s="15">
        <f t="shared" si="4"/>
        <v>0</v>
      </c>
    </row>
    <row r="61" spans="1:9" ht="45">
      <c r="A61" s="116">
        <v>29</v>
      </c>
      <c r="B61" s="50" t="s">
        <v>119</v>
      </c>
      <c r="C61" s="61" t="s">
        <v>47</v>
      </c>
      <c r="D61" s="59" t="s">
        <v>11</v>
      </c>
      <c r="E61" s="60">
        <v>10</v>
      </c>
      <c r="F61" s="14"/>
      <c r="G61" s="14"/>
      <c r="H61" s="101"/>
      <c r="I61" s="15">
        <f t="shared" si="4"/>
        <v>0</v>
      </c>
    </row>
    <row r="62" spans="1:9" ht="60">
      <c r="A62" s="116">
        <v>40</v>
      </c>
      <c r="B62" s="50" t="s">
        <v>120</v>
      </c>
      <c r="C62" s="61" t="s">
        <v>48</v>
      </c>
      <c r="D62" s="59" t="s">
        <v>11</v>
      </c>
      <c r="E62" s="60">
        <v>40</v>
      </c>
      <c r="F62" s="14"/>
      <c r="G62" s="14"/>
      <c r="H62" s="101"/>
      <c r="I62" s="15">
        <f t="shared" si="4"/>
        <v>0</v>
      </c>
    </row>
    <row r="63" spans="1:9" ht="75">
      <c r="A63" s="116">
        <v>41</v>
      </c>
      <c r="B63" s="53" t="s">
        <v>121</v>
      </c>
      <c r="C63" s="54" t="s">
        <v>49</v>
      </c>
      <c r="D63" s="71" t="s">
        <v>11</v>
      </c>
      <c r="E63" s="72">
        <v>1</v>
      </c>
      <c r="F63" s="14"/>
      <c r="G63" s="14"/>
      <c r="H63" s="102"/>
      <c r="I63" s="15">
        <f t="shared" si="4"/>
        <v>0</v>
      </c>
    </row>
    <row r="64" spans="1:9" ht="30">
      <c r="A64" s="116">
        <v>42</v>
      </c>
      <c r="B64" s="53" t="s">
        <v>122</v>
      </c>
      <c r="C64" s="58" t="s">
        <v>50</v>
      </c>
      <c r="D64" s="59" t="s">
        <v>31</v>
      </c>
      <c r="E64" s="60">
        <v>5430</v>
      </c>
      <c r="F64" s="14"/>
      <c r="G64" s="14"/>
      <c r="H64" s="101"/>
      <c r="I64" s="15">
        <f t="shared" si="4"/>
        <v>0</v>
      </c>
    </row>
    <row r="65" spans="1:9" ht="30">
      <c r="A65" s="116">
        <v>43</v>
      </c>
      <c r="B65" s="50" t="s">
        <v>123</v>
      </c>
      <c r="C65" s="58" t="s">
        <v>51</v>
      </c>
      <c r="D65" s="71" t="s">
        <v>73</v>
      </c>
      <c r="E65" s="60">
        <v>1</v>
      </c>
      <c r="F65" s="14"/>
      <c r="G65" s="14"/>
      <c r="H65" s="101"/>
      <c r="I65" s="15">
        <f t="shared" si="4"/>
        <v>0</v>
      </c>
    </row>
    <row r="66" spans="1:9" ht="45">
      <c r="A66" s="116">
        <v>44</v>
      </c>
      <c r="B66" s="53" t="s">
        <v>124</v>
      </c>
      <c r="C66" s="58" t="s">
        <v>52</v>
      </c>
      <c r="D66" s="59" t="s">
        <v>11</v>
      </c>
      <c r="E66" s="60">
        <v>500</v>
      </c>
      <c r="F66" s="14"/>
      <c r="G66" s="14"/>
      <c r="H66" s="101"/>
      <c r="I66" s="15">
        <f t="shared" si="4"/>
        <v>0</v>
      </c>
    </row>
    <row r="67" spans="1:9" ht="90">
      <c r="A67" s="116">
        <v>45</v>
      </c>
      <c r="B67" s="53" t="s">
        <v>125</v>
      </c>
      <c r="C67" s="58" t="s">
        <v>99</v>
      </c>
      <c r="D67" s="71" t="s">
        <v>31</v>
      </c>
      <c r="E67" s="72">
        <v>300</v>
      </c>
      <c r="F67" s="14"/>
      <c r="G67" s="14"/>
      <c r="H67" s="101"/>
      <c r="I67" s="15">
        <f t="shared" si="4"/>
        <v>0</v>
      </c>
    </row>
    <row r="68" spans="1:9" ht="75">
      <c r="A68" s="116">
        <v>46</v>
      </c>
      <c r="B68" s="53" t="s">
        <v>126</v>
      </c>
      <c r="C68" s="58" t="s">
        <v>98</v>
      </c>
      <c r="D68" s="71" t="s">
        <v>31</v>
      </c>
      <c r="E68" s="72">
        <v>15</v>
      </c>
      <c r="F68" s="14"/>
      <c r="G68" s="14"/>
      <c r="H68" s="101"/>
      <c r="I68" s="15">
        <f t="shared" si="4"/>
        <v>0</v>
      </c>
    </row>
    <row r="69" spans="1:9" ht="120">
      <c r="A69" s="116">
        <v>47</v>
      </c>
      <c r="B69" s="53" t="s">
        <v>127</v>
      </c>
      <c r="C69" s="58" t="s">
        <v>146</v>
      </c>
      <c r="D69" s="71" t="s">
        <v>31</v>
      </c>
      <c r="E69" s="72">
        <v>7507</v>
      </c>
      <c r="F69" s="14"/>
      <c r="G69" s="14"/>
      <c r="H69" s="101"/>
      <c r="I69" s="15">
        <f t="shared" si="4"/>
        <v>0</v>
      </c>
    </row>
    <row r="70" spans="1:9" ht="15.75">
      <c r="A70" s="116">
        <v>48</v>
      </c>
      <c r="B70" s="50" t="s">
        <v>128</v>
      </c>
      <c r="C70" s="70" t="s">
        <v>53</v>
      </c>
      <c r="D70" s="71" t="s">
        <v>73</v>
      </c>
      <c r="E70" s="72">
        <v>1</v>
      </c>
      <c r="F70" s="14"/>
      <c r="G70" s="14"/>
      <c r="H70" s="101"/>
      <c r="I70" s="15">
        <f t="shared" si="4"/>
        <v>0</v>
      </c>
    </row>
    <row r="71" spans="1:9" ht="60">
      <c r="A71" s="116">
        <v>49</v>
      </c>
      <c r="B71" s="65" t="s">
        <v>129</v>
      </c>
      <c r="C71" s="54" t="s">
        <v>162</v>
      </c>
      <c r="D71" s="71" t="s">
        <v>73</v>
      </c>
      <c r="E71" s="72">
        <v>1</v>
      </c>
      <c r="F71" s="14"/>
      <c r="G71" s="14"/>
      <c r="H71" s="101"/>
      <c r="I71" s="15">
        <f t="shared" si="4"/>
        <v>0</v>
      </c>
    </row>
    <row r="72" spans="1:9" ht="15.75">
      <c r="A72" s="117"/>
      <c r="B72" s="123"/>
      <c r="C72" s="38"/>
      <c r="D72" s="38"/>
      <c r="E72" s="38"/>
      <c r="F72" s="38"/>
      <c r="G72" s="38"/>
      <c r="H72" s="46" t="s">
        <v>69</v>
      </c>
      <c r="I72" s="106">
        <f>SUM(I45:I71)</f>
        <v>0</v>
      </c>
    </row>
    <row r="73" spans="1:9" ht="15.75">
      <c r="A73" s="118"/>
      <c r="B73" s="124"/>
      <c r="C73" s="42"/>
      <c r="D73" s="42"/>
      <c r="E73" s="42"/>
      <c r="F73" s="42"/>
      <c r="G73" s="42"/>
      <c r="H73" s="42"/>
      <c r="I73" s="43"/>
    </row>
    <row r="74" spans="1:9" ht="15.75">
      <c r="A74" s="119"/>
      <c r="B74" s="122"/>
      <c r="C74" s="47" t="s">
        <v>54</v>
      </c>
      <c r="D74" s="31"/>
      <c r="E74" s="31"/>
      <c r="F74" s="31"/>
      <c r="G74" s="31"/>
      <c r="H74" s="31"/>
      <c r="I74" s="48"/>
    </row>
    <row r="75" spans="1:9" ht="45">
      <c r="A75" s="116">
        <v>50</v>
      </c>
      <c r="B75" s="50" t="s">
        <v>130</v>
      </c>
      <c r="C75" s="58" t="s">
        <v>55</v>
      </c>
      <c r="D75" s="71" t="s">
        <v>73</v>
      </c>
      <c r="E75" s="60">
        <v>1</v>
      </c>
      <c r="F75" s="14"/>
      <c r="G75" s="14"/>
      <c r="H75" s="101"/>
      <c r="I75" s="15">
        <f>H75*E75</f>
        <v>0</v>
      </c>
    </row>
    <row r="76" spans="1:9" ht="45">
      <c r="A76" s="116">
        <v>51</v>
      </c>
      <c r="B76" s="50" t="s">
        <v>131</v>
      </c>
      <c r="C76" s="58" t="s">
        <v>144</v>
      </c>
      <c r="D76" s="71" t="s">
        <v>73</v>
      </c>
      <c r="E76" s="60">
        <v>1</v>
      </c>
      <c r="F76" s="14"/>
      <c r="G76" s="14"/>
      <c r="H76" s="101"/>
      <c r="I76" s="15">
        <f t="shared" ref="I76:I81" si="5">H76*E76</f>
        <v>0</v>
      </c>
    </row>
    <row r="77" spans="1:9" ht="45">
      <c r="A77" s="116">
        <v>52</v>
      </c>
      <c r="B77" s="50" t="s">
        <v>132</v>
      </c>
      <c r="C77" s="58" t="s">
        <v>145</v>
      </c>
      <c r="D77" s="71" t="s">
        <v>73</v>
      </c>
      <c r="E77" s="60">
        <v>1</v>
      </c>
      <c r="F77" s="14"/>
      <c r="G77" s="14"/>
      <c r="H77" s="101"/>
      <c r="I77" s="15">
        <f t="shared" si="5"/>
        <v>0</v>
      </c>
    </row>
    <row r="78" spans="1:9" ht="45">
      <c r="A78" s="116">
        <v>53</v>
      </c>
      <c r="B78" s="50" t="s">
        <v>133</v>
      </c>
      <c r="C78" s="58" t="s">
        <v>56</v>
      </c>
      <c r="D78" s="71" t="s">
        <v>73</v>
      </c>
      <c r="E78" s="60">
        <v>1</v>
      </c>
      <c r="F78" s="14"/>
      <c r="G78" s="14"/>
      <c r="H78" s="101"/>
      <c r="I78" s="15">
        <f t="shared" si="5"/>
        <v>0</v>
      </c>
    </row>
    <row r="79" spans="1:9" ht="45">
      <c r="A79" s="116">
        <v>54</v>
      </c>
      <c r="B79" s="50" t="s">
        <v>134</v>
      </c>
      <c r="C79" s="58" t="s">
        <v>57</v>
      </c>
      <c r="D79" s="59" t="s">
        <v>31</v>
      </c>
      <c r="E79" s="60">
        <v>6480</v>
      </c>
      <c r="F79" s="14"/>
      <c r="G79" s="14"/>
      <c r="H79" s="101"/>
      <c r="I79" s="15">
        <f t="shared" si="5"/>
        <v>0</v>
      </c>
    </row>
    <row r="80" spans="1:9" ht="30">
      <c r="A80" s="116">
        <v>55</v>
      </c>
      <c r="B80" s="50" t="s">
        <v>135</v>
      </c>
      <c r="C80" s="74" t="s">
        <v>58</v>
      </c>
      <c r="D80" s="71" t="s">
        <v>73</v>
      </c>
      <c r="E80" s="60">
        <v>1</v>
      </c>
      <c r="F80" s="14"/>
      <c r="G80" s="14"/>
      <c r="H80" s="101"/>
      <c r="I80" s="15">
        <f t="shared" si="5"/>
        <v>0</v>
      </c>
    </row>
    <row r="81" spans="1:9" ht="30">
      <c r="A81" s="116">
        <v>56</v>
      </c>
      <c r="B81" s="50" t="s">
        <v>136</v>
      </c>
      <c r="C81" s="58" t="s">
        <v>59</v>
      </c>
      <c r="D81" s="71" t="s">
        <v>73</v>
      </c>
      <c r="E81" s="60">
        <v>1</v>
      </c>
      <c r="F81" s="14"/>
      <c r="G81" s="14"/>
      <c r="H81" s="101"/>
      <c r="I81" s="15">
        <f t="shared" si="5"/>
        <v>0</v>
      </c>
    </row>
    <row r="82" spans="1:9" ht="15.75">
      <c r="A82" s="117"/>
      <c r="B82" s="123"/>
      <c r="C82" s="38"/>
      <c r="D82" s="38"/>
      <c r="E82" s="38"/>
      <c r="F82" s="38"/>
      <c r="G82" s="38"/>
      <c r="H82" s="46" t="s">
        <v>70</v>
      </c>
      <c r="I82" s="106">
        <f>SUM(I75:I81)</f>
        <v>0</v>
      </c>
    </row>
    <row r="83" spans="1:9" ht="15.75">
      <c r="A83" s="118"/>
      <c r="B83" s="124"/>
      <c r="C83" s="42"/>
      <c r="D83" s="42"/>
      <c r="E83" s="42"/>
      <c r="F83" s="42"/>
      <c r="G83" s="42"/>
      <c r="H83" s="89" t="s">
        <v>143</v>
      </c>
      <c r="I83" s="107">
        <f>I82+I72+I43+I27+I37</f>
        <v>0</v>
      </c>
    </row>
    <row r="84" spans="1:9" ht="15.75">
      <c r="A84" s="119"/>
      <c r="B84" s="122"/>
      <c r="C84" s="84" t="s">
        <v>60</v>
      </c>
      <c r="D84" s="31"/>
      <c r="E84" s="31"/>
      <c r="F84" s="31"/>
      <c r="G84" s="31"/>
      <c r="H84" s="31"/>
      <c r="I84" s="48"/>
    </row>
    <row r="85" spans="1:9" ht="30">
      <c r="A85" s="116">
        <v>57</v>
      </c>
      <c r="B85" s="75" t="s">
        <v>137</v>
      </c>
      <c r="C85" s="76" t="s">
        <v>163</v>
      </c>
      <c r="D85" s="77" t="s">
        <v>11</v>
      </c>
      <c r="E85" s="78">
        <v>360</v>
      </c>
      <c r="F85" s="14"/>
      <c r="G85" s="14"/>
      <c r="H85" s="100"/>
      <c r="I85" s="15">
        <f>H85*E85</f>
        <v>0</v>
      </c>
    </row>
    <row r="86" spans="1:9" ht="240">
      <c r="A86" s="116">
        <v>58</v>
      </c>
      <c r="B86" s="75" t="s">
        <v>138</v>
      </c>
      <c r="C86" s="76" t="s">
        <v>169</v>
      </c>
      <c r="D86" s="77" t="s">
        <v>11</v>
      </c>
      <c r="E86" s="78">
        <v>360</v>
      </c>
      <c r="F86" s="14"/>
      <c r="G86" s="14"/>
      <c r="H86" s="100"/>
      <c r="I86" s="15">
        <f t="shared" ref="I86:I89" si="6">H86*E86</f>
        <v>0</v>
      </c>
    </row>
    <row r="87" spans="1:9" ht="45">
      <c r="A87" s="116">
        <v>59</v>
      </c>
      <c r="B87" s="75" t="s">
        <v>139</v>
      </c>
      <c r="C87" s="76" t="s">
        <v>147</v>
      </c>
      <c r="D87" s="77" t="s">
        <v>11</v>
      </c>
      <c r="E87" s="78">
        <v>360</v>
      </c>
      <c r="F87" s="14"/>
      <c r="G87" s="14"/>
      <c r="H87" s="100"/>
      <c r="I87" s="15">
        <f t="shared" si="6"/>
        <v>0</v>
      </c>
    </row>
    <row r="88" spans="1:9" ht="30">
      <c r="A88" s="116">
        <v>60</v>
      </c>
      <c r="B88" s="75" t="s">
        <v>140</v>
      </c>
      <c r="C88" s="76" t="s">
        <v>164</v>
      </c>
      <c r="D88" s="77" t="s">
        <v>11</v>
      </c>
      <c r="E88" s="78">
        <v>1</v>
      </c>
      <c r="F88" s="14"/>
      <c r="G88" s="14"/>
      <c r="H88" s="100"/>
      <c r="I88" s="15">
        <f t="shared" si="6"/>
        <v>0</v>
      </c>
    </row>
    <row r="89" spans="1:9" ht="60">
      <c r="A89" s="116">
        <v>61</v>
      </c>
      <c r="B89" s="75" t="s">
        <v>141</v>
      </c>
      <c r="C89" s="76" t="s">
        <v>165</v>
      </c>
      <c r="D89" s="77" t="s">
        <v>73</v>
      </c>
      <c r="E89" s="78">
        <v>1</v>
      </c>
      <c r="F89" s="14"/>
      <c r="G89" s="14"/>
      <c r="H89" s="100"/>
      <c r="I89" s="15">
        <f t="shared" si="6"/>
        <v>0</v>
      </c>
    </row>
    <row r="90" spans="1:9" ht="15.75">
      <c r="A90" s="117"/>
      <c r="B90" s="123"/>
      <c r="C90" s="38"/>
      <c r="D90" s="38"/>
      <c r="E90" s="38"/>
      <c r="F90" s="38"/>
      <c r="G90" s="38"/>
      <c r="H90" s="46" t="s">
        <v>95</v>
      </c>
      <c r="I90" s="106">
        <f>SUM(I85:I89)</f>
        <v>0</v>
      </c>
    </row>
    <row r="91" spans="1:9" ht="15.75">
      <c r="A91" s="118"/>
      <c r="B91" s="124"/>
      <c r="C91" s="42"/>
      <c r="D91" s="42"/>
      <c r="E91" s="42"/>
      <c r="F91" s="42"/>
      <c r="G91" s="42"/>
      <c r="H91" s="42"/>
      <c r="I91" s="43"/>
    </row>
    <row r="92" spans="1:9" ht="15.75">
      <c r="A92" s="120"/>
      <c r="B92" s="125"/>
      <c r="C92" s="130" t="s">
        <v>61</v>
      </c>
      <c r="D92" s="84"/>
      <c r="E92" s="84"/>
      <c r="F92" s="84"/>
      <c r="G92" s="84"/>
      <c r="H92" s="84"/>
      <c r="I92" s="85"/>
    </row>
    <row r="93" spans="1:9" ht="75">
      <c r="A93" s="113">
        <v>62</v>
      </c>
      <c r="B93" s="127" t="s">
        <v>142</v>
      </c>
      <c r="C93" s="139" t="s">
        <v>171</v>
      </c>
      <c r="D93" s="79"/>
      <c r="E93" s="79"/>
      <c r="F93" s="79"/>
      <c r="G93" s="79"/>
      <c r="H93" s="79"/>
      <c r="I93" s="80"/>
    </row>
    <row r="94" spans="1:9" ht="30">
      <c r="A94" s="114"/>
      <c r="B94" s="128" t="s">
        <v>62</v>
      </c>
      <c r="C94" s="141" t="s">
        <v>100</v>
      </c>
      <c r="D94" s="81"/>
      <c r="E94" s="81"/>
      <c r="F94" s="81"/>
      <c r="G94" s="81"/>
      <c r="H94" s="81"/>
      <c r="I94" s="82"/>
    </row>
    <row r="95" spans="1:9" ht="90">
      <c r="A95" s="26"/>
      <c r="B95" s="129" t="s">
        <v>62</v>
      </c>
      <c r="C95" s="140" t="s">
        <v>172</v>
      </c>
      <c r="D95" s="48" t="s">
        <v>94</v>
      </c>
      <c r="E95" s="14">
        <v>1</v>
      </c>
      <c r="F95" s="14"/>
      <c r="G95" s="14"/>
      <c r="H95" s="100"/>
      <c r="I95" s="15">
        <f>H95*E95</f>
        <v>0</v>
      </c>
    </row>
    <row r="96" spans="1:9" ht="15.75">
      <c r="A96" s="44"/>
      <c r="B96" s="86"/>
      <c r="C96" s="131"/>
      <c r="D96" s="38"/>
      <c r="E96" s="38"/>
      <c r="F96" s="38"/>
      <c r="G96" s="38"/>
      <c r="H96" s="38"/>
      <c r="I96" s="105"/>
    </row>
    <row r="97" spans="1:9" ht="15.75">
      <c r="A97" s="45"/>
      <c r="B97" s="87"/>
      <c r="C97" s="88"/>
      <c r="D97" s="42"/>
      <c r="E97" s="42"/>
      <c r="F97" s="42"/>
      <c r="G97" s="42"/>
      <c r="H97" s="89" t="s">
        <v>96</v>
      </c>
      <c r="I97" s="126">
        <f>I95</f>
        <v>0</v>
      </c>
    </row>
    <row r="98" spans="1:9" ht="15.75">
      <c r="A98" s="92"/>
      <c r="B98" s="93"/>
      <c r="C98" s="94"/>
      <c r="D98" s="92"/>
      <c r="E98" s="132"/>
      <c r="F98" s="132"/>
      <c r="G98" s="91"/>
      <c r="H98" s="90"/>
      <c r="I98" s="90"/>
    </row>
    <row r="99" spans="1:9" ht="15.75">
      <c r="A99" s="133" t="s">
        <v>8</v>
      </c>
      <c r="B99" s="133"/>
      <c r="C99" s="134" t="s">
        <v>166</v>
      </c>
      <c r="D99" s="134"/>
      <c r="E99" s="134"/>
      <c r="F99" s="134"/>
      <c r="G99" s="134"/>
      <c r="H99" s="20"/>
      <c r="I99" s="20"/>
    </row>
    <row r="100" spans="1:9" ht="15.75">
      <c r="A100" s="21"/>
      <c r="B100" s="22"/>
      <c r="C100" s="134"/>
      <c r="D100" s="134"/>
      <c r="E100" s="134"/>
      <c r="F100" s="134"/>
      <c r="G100" s="134"/>
      <c r="H100" s="20"/>
      <c r="I100" s="20"/>
    </row>
    <row r="101" spans="1:9" ht="15.75">
      <c r="A101" s="23"/>
      <c r="B101" s="23"/>
      <c r="C101" s="24"/>
      <c r="D101" s="23"/>
      <c r="E101" s="23"/>
      <c r="F101" s="20"/>
      <c r="G101" s="20"/>
      <c r="H101" s="20"/>
      <c r="I101" s="20"/>
    </row>
    <row r="102" spans="1:9" ht="15.75">
      <c r="A102" s="23"/>
      <c r="B102" s="23"/>
      <c r="C102" s="24"/>
      <c r="D102" s="23"/>
      <c r="E102" s="23"/>
      <c r="F102" s="20"/>
      <c r="G102" s="20"/>
      <c r="H102" s="20"/>
      <c r="I102" s="20"/>
    </row>
    <row r="103" spans="1:9" ht="15.75">
      <c r="A103" s="23"/>
      <c r="B103" s="23"/>
      <c r="C103" s="24"/>
      <c r="D103" s="23"/>
      <c r="E103" s="23"/>
      <c r="F103" s="20"/>
      <c r="G103" s="20"/>
      <c r="H103" s="20"/>
      <c r="I103" s="20"/>
    </row>
    <row r="104" spans="1:9" ht="15.75">
      <c r="A104" s="23"/>
      <c r="B104" s="23"/>
      <c r="C104" s="24"/>
      <c r="D104" s="23"/>
      <c r="E104" s="23"/>
      <c r="F104" s="20"/>
      <c r="G104" s="20"/>
      <c r="H104" s="20"/>
      <c r="I104" s="20"/>
    </row>
    <row r="105" spans="1:9" ht="15.75">
      <c r="A105" s="23"/>
      <c r="B105" s="23"/>
      <c r="C105" s="24" t="s">
        <v>64</v>
      </c>
      <c r="D105" s="83"/>
      <c r="E105" s="23"/>
      <c r="F105" s="20"/>
      <c r="G105" s="20"/>
      <c r="H105" s="20"/>
      <c r="I105" s="20"/>
    </row>
    <row r="106" spans="1:9" ht="15.75">
      <c r="A106" s="23"/>
      <c r="B106" s="23"/>
      <c r="C106" s="98" t="s">
        <v>65</v>
      </c>
      <c r="D106" s="99">
        <f>I27+I37+I43+I72+I82</f>
        <v>0</v>
      </c>
      <c r="E106" s="23"/>
      <c r="F106" s="20"/>
      <c r="G106" s="20"/>
      <c r="H106" s="20"/>
      <c r="I106" s="20"/>
    </row>
    <row r="107" spans="1:9" ht="15.75">
      <c r="A107" s="23"/>
      <c r="B107" s="23"/>
      <c r="C107" s="98" t="s">
        <v>148</v>
      </c>
      <c r="D107" s="99">
        <f>I90</f>
        <v>0</v>
      </c>
      <c r="E107" s="23"/>
      <c r="F107" s="20"/>
      <c r="G107" s="20"/>
      <c r="H107" s="20"/>
      <c r="I107" s="20"/>
    </row>
    <row r="108" spans="1:9" ht="15.75">
      <c r="A108" s="23"/>
      <c r="B108" s="23"/>
      <c r="C108" s="98" t="s">
        <v>63</v>
      </c>
      <c r="D108" s="99">
        <f>I97</f>
        <v>0</v>
      </c>
      <c r="E108" s="23"/>
      <c r="F108" s="20"/>
      <c r="G108" s="20"/>
      <c r="H108" s="20"/>
      <c r="I108" s="20"/>
    </row>
    <row r="109" spans="1:9" ht="16.5" thickBot="1">
      <c r="A109" s="23"/>
      <c r="B109" s="23"/>
      <c r="C109" s="24"/>
      <c r="D109" s="83"/>
      <c r="E109" s="23"/>
      <c r="F109" s="20"/>
      <c r="G109" s="20"/>
      <c r="H109" s="20"/>
      <c r="I109" s="20"/>
    </row>
    <row r="110" spans="1:9" ht="16.5" thickBot="1">
      <c r="A110" s="23"/>
      <c r="B110" s="23"/>
      <c r="C110" s="96" t="s">
        <v>9</v>
      </c>
      <c r="D110" s="97">
        <f>SUM(D106:D108)</f>
        <v>0</v>
      </c>
      <c r="E110" s="23"/>
      <c r="F110" s="20"/>
      <c r="G110" s="20"/>
      <c r="H110" s="20"/>
      <c r="I110" s="20"/>
    </row>
  </sheetData>
  <mergeCells count="4">
    <mergeCell ref="E98:F98"/>
    <mergeCell ref="A99:B99"/>
    <mergeCell ref="C99:G100"/>
    <mergeCell ref="A3:I3"/>
  </mergeCells>
  <pageMargins left="0.7" right="0.7" top="0.75" bottom="0.75" header="0.3" footer="0.3"/>
  <pageSetup paperSize="9" scale="56" fitToHeight="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Bill of Quantities</vt:lpstr>
      <vt:lpstr>Sheet2</vt:lpstr>
      <vt:lpstr>Sheet3</vt:lpstr>
      <vt:lpstr>'Bill of Quantities'!Print_Area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2017-11-27T19:00:25Z</dcterms:modified>
</cp:coreProperties>
</file>