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Projekti_0\0686 - Mosna - dom kulture - Micko\08 Tender PZI\Slanje\Tender  ENG\Logbook 06 - MI\"/>
    </mc:Choice>
  </mc:AlternateContent>
  <bookViews>
    <workbookView xWindow="0" yWindow="0" windowWidth="18870" windowHeight="7815"/>
  </bookViews>
  <sheets>
    <sheet name="Sheet1" sheetId="1" r:id="rId1"/>
    <sheet name="Sheet2" sheetId="2" r:id="rId2"/>
    <sheet name="Sheet3" sheetId="3" r:id="rId3"/>
  </sheets>
  <definedNames>
    <definedName name="_xlnm.Print_Titles" localSheetId="0">Sheet1!$1:$2</definedName>
  </definedNames>
  <calcPr calcId="152511"/>
</workbook>
</file>

<file path=xl/calcChain.xml><?xml version="1.0" encoding="utf-8"?>
<calcChain xmlns="http://schemas.openxmlformats.org/spreadsheetml/2006/main">
  <c r="F367" i="1" l="1"/>
  <c r="F366" i="1"/>
  <c r="F365" i="1"/>
  <c r="F364" i="1"/>
  <c r="F363" i="1"/>
  <c r="F354" i="1"/>
  <c r="F353" i="1"/>
  <c r="F352" i="1"/>
  <c r="F350" i="1"/>
  <c r="F349" i="1"/>
  <c r="F348" i="1"/>
  <c r="F347" i="1"/>
  <c r="F346" i="1"/>
  <c r="F345" i="1"/>
  <c r="F344" i="1"/>
  <c r="F343" i="1"/>
  <c r="F342" i="1"/>
  <c r="F341" i="1"/>
  <c r="F340" i="1"/>
  <c r="F338" i="1"/>
  <c r="F337" i="1"/>
  <c r="F336" i="1"/>
  <c r="F335" i="1"/>
  <c r="F332" i="1"/>
  <c r="F331" i="1"/>
  <c r="F330" i="1"/>
  <c r="F329" i="1"/>
  <c r="F328" i="1"/>
  <c r="F327" i="1"/>
  <c r="F325" i="1"/>
  <c r="F324" i="1"/>
  <c r="F323" i="1"/>
  <c r="F369" i="1" s="1"/>
  <c r="F387" i="1" s="1"/>
  <c r="F316" i="1"/>
  <c r="F308" i="1"/>
  <c r="F301" i="1"/>
  <c r="F299" i="1"/>
  <c r="F298" i="1"/>
  <c r="F294" i="1"/>
  <c r="F291" i="1"/>
  <c r="F289" i="1"/>
  <c r="F287" i="1"/>
  <c r="F285" i="1"/>
  <c r="F283" i="1"/>
  <c r="F276" i="1"/>
  <c r="F274" i="1"/>
  <c r="F265" i="1"/>
  <c r="F261" i="1"/>
  <c r="F260" i="1"/>
  <c r="F257" i="1"/>
  <c r="F255" i="1"/>
  <c r="F254" i="1"/>
  <c r="F251" i="1"/>
  <c r="F250" i="1"/>
  <c r="F247" i="1"/>
  <c r="F245" i="1"/>
  <c r="F243" i="1"/>
  <c r="F241" i="1"/>
  <c r="F239" i="1"/>
  <c r="F235" i="1"/>
  <c r="F233" i="1"/>
  <c r="F231" i="1"/>
  <c r="F229" i="1"/>
  <c r="F227" i="1"/>
  <c r="F223" i="1"/>
  <c r="F221" i="1"/>
  <c r="F219" i="1"/>
  <c r="F217" i="1"/>
  <c r="F215" i="1"/>
  <c r="F278" i="1" s="1"/>
  <c r="F381" i="1" s="1"/>
  <c r="F214" i="1"/>
  <c r="F213" i="1"/>
  <c r="F206" i="1"/>
  <c r="F204" i="1"/>
  <c r="F202" i="1"/>
  <c r="F200" i="1"/>
  <c r="F198" i="1"/>
  <c r="F196" i="1"/>
  <c r="F194" i="1"/>
  <c r="F192" i="1"/>
  <c r="F190" i="1"/>
  <c r="F188" i="1"/>
  <c r="F187" i="1"/>
  <c r="F186" i="1"/>
  <c r="F183" i="1"/>
  <c r="F182" i="1"/>
  <c r="F181" i="1"/>
  <c r="F180" i="1"/>
  <c r="F173" i="1"/>
  <c r="F172" i="1"/>
  <c r="F171" i="1"/>
  <c r="F170" i="1"/>
  <c r="F152" i="1"/>
  <c r="F146" i="1"/>
  <c r="F145" i="1"/>
  <c r="F144" i="1"/>
  <c r="F143" i="1"/>
  <c r="F142" i="1"/>
  <c r="F141" i="1"/>
  <c r="F140" i="1"/>
  <c r="F139" i="1"/>
  <c r="F138" i="1"/>
  <c r="F137" i="1"/>
  <c r="F136" i="1"/>
  <c r="F135" i="1"/>
  <c r="F111" i="1"/>
  <c r="F106" i="1"/>
  <c r="F98" i="1"/>
  <c r="F91" i="1"/>
  <c r="F89" i="1"/>
  <c r="F87" i="1"/>
  <c r="F85" i="1"/>
  <c r="F83" i="1"/>
  <c r="F81" i="1"/>
  <c r="F80" i="1"/>
  <c r="F75" i="1"/>
  <c r="F74" i="1"/>
  <c r="F73" i="1"/>
  <c r="F71" i="1"/>
  <c r="F70" i="1"/>
  <c r="F69" i="1"/>
  <c r="F66" i="1"/>
  <c r="F65" i="1"/>
  <c r="F62" i="1"/>
  <c r="F59" i="1"/>
  <c r="F56" i="1"/>
  <c r="F55" i="1"/>
  <c r="F49" i="1"/>
  <c r="F47" i="1"/>
  <c r="F38" i="1"/>
  <c r="F29" i="1"/>
  <c r="F21" i="1"/>
  <c r="F19" i="1"/>
  <c r="F17" i="1"/>
  <c r="F15" i="1"/>
  <c r="F129" i="1" l="1"/>
  <c r="F375" i="1" s="1"/>
  <c r="F208" i="1"/>
  <c r="F379" i="1" s="1"/>
  <c r="F303" i="1"/>
  <c r="F383" i="1" s="1"/>
  <c r="F318" i="1"/>
  <c r="F385" i="1" s="1"/>
  <c r="F150" i="1"/>
  <c r="F148" i="1"/>
  <c r="D156" i="1"/>
  <c r="D169" i="1"/>
  <c r="F169" i="1" s="1"/>
  <c r="D168" i="1"/>
  <c r="F168" i="1" s="1"/>
  <c r="D154" i="1"/>
  <c r="F154" i="1" s="1"/>
  <c r="D84" i="2"/>
  <c r="B84" i="2"/>
  <c r="F84" i="2" s="1"/>
  <c r="G84" i="2" s="1"/>
  <c r="D158" i="1" l="1"/>
  <c r="F158" i="1" s="1"/>
  <c r="F156" i="1"/>
  <c r="D160" i="1"/>
  <c r="D164" i="1"/>
  <c r="F164" i="1" s="1"/>
  <c r="D162" i="1" l="1"/>
  <c r="F162" i="1" s="1"/>
  <c r="F160" i="1"/>
  <c r="F175" i="1" s="1"/>
  <c r="F377" i="1" s="1"/>
  <c r="F389" i="1" s="1"/>
</calcChain>
</file>

<file path=xl/sharedStrings.xml><?xml version="1.0" encoding="utf-8"?>
<sst xmlns="http://schemas.openxmlformats.org/spreadsheetml/2006/main" count="581" uniqueCount="408">
  <si>
    <t>H</t>
  </si>
  <si>
    <t>A</t>
  </si>
  <si>
    <t>A.1.</t>
  </si>
  <si>
    <t>A.2.</t>
  </si>
  <si>
    <t>kom</t>
  </si>
  <si>
    <t>R 6/4", DN 40</t>
  </si>
  <si>
    <t>R 5/4", DN 32</t>
  </si>
  <si>
    <t>A.5.</t>
  </si>
  <si>
    <t>A.6.</t>
  </si>
  <si>
    <t>A.7.</t>
  </si>
  <si>
    <t>R 1", DN 25</t>
  </si>
  <si>
    <t>m</t>
  </si>
  <si>
    <t>B.1.</t>
  </si>
  <si>
    <t>m2</t>
  </si>
  <si>
    <t>P5  ( 1-B) Prostorija-fikt r1</t>
  </si>
  <si>
    <t>P5  ( 2-B) Prostorija-fikt r1</t>
  </si>
  <si>
    <t>R 6/4" DN 40, kvs 23.5</t>
  </si>
  <si>
    <t>R 5/4" DN 32, kvs 16</t>
  </si>
  <si>
    <t>R 1", DN 25, kvs 10.4</t>
  </si>
  <si>
    <t>R 3/4", DN 20, kvs 6.12</t>
  </si>
  <si>
    <t>R 1/2", DN 15, 4.75</t>
  </si>
  <si>
    <t>B.2.</t>
  </si>
  <si>
    <t>B.3.</t>
  </si>
  <si>
    <t>B.4.</t>
  </si>
  <si>
    <t>B.5.</t>
  </si>
  <si>
    <t>B.6.</t>
  </si>
  <si>
    <t>C</t>
  </si>
  <si>
    <t>C.2.</t>
  </si>
  <si>
    <t>rb</t>
  </si>
  <si>
    <t>D.2.</t>
  </si>
  <si>
    <t>D.3.</t>
  </si>
  <si>
    <t>F</t>
  </si>
  <si>
    <t>E</t>
  </si>
  <si>
    <t>Ø100mm</t>
  </si>
  <si>
    <t>F.1.</t>
  </si>
  <si>
    <t>F.2.</t>
  </si>
  <si>
    <t>A.3</t>
  </si>
  <si>
    <t xml:space="preserve">A.4. </t>
  </si>
  <si>
    <t>A.8.</t>
  </si>
  <si>
    <t>DN 50 NP 6</t>
  </si>
  <si>
    <t>A.9</t>
  </si>
  <si>
    <t>A.10.</t>
  </si>
  <si>
    <t>A.11.</t>
  </si>
  <si>
    <t>A.12.</t>
  </si>
  <si>
    <t>A.13.</t>
  </si>
  <si>
    <t>A.14.</t>
  </si>
  <si>
    <t>A.15.</t>
  </si>
  <si>
    <t>A.20</t>
  </si>
  <si>
    <t>DN 40 kvs 25</t>
  </si>
  <si>
    <t>DN 15, kvs 2.5</t>
  </si>
  <si>
    <t>A.21</t>
  </si>
  <si>
    <t>A.22.</t>
  </si>
  <si>
    <t>A.23.</t>
  </si>
  <si>
    <t>A.24.</t>
  </si>
  <si>
    <t>A.35.</t>
  </si>
  <si>
    <t>A.26.</t>
  </si>
  <si>
    <t>A.27.</t>
  </si>
  <si>
    <t>A.28</t>
  </si>
  <si>
    <t>B.</t>
  </si>
  <si>
    <t>DN 50 Ø60.3x2.9</t>
  </si>
  <si>
    <t>DN 40 Ø48.3 x 2.6</t>
  </si>
  <si>
    <t>DN 40 Ø48.3 x 3.25</t>
  </si>
  <si>
    <t>DN 32 Ø42.4 x 3.25</t>
  </si>
  <si>
    <t>DN 25 Ø33.7 x 3.25</t>
  </si>
  <si>
    <t>DN 20 Ø26.9 x 2.65</t>
  </si>
  <si>
    <t>DN 32 Ø42.4 x 2.6</t>
  </si>
  <si>
    <t>DN 25 Ø33.7 x 2.6</t>
  </si>
  <si>
    <t>DN 20 Ø26.9 x 2.3</t>
  </si>
  <si>
    <t>DN 15 Ø21.3 x 2.65</t>
  </si>
  <si>
    <t>%</t>
  </si>
  <si>
    <t>max 50</t>
  </si>
  <si>
    <t>max 30</t>
  </si>
  <si>
    <t>B.7.</t>
  </si>
  <si>
    <t>B.8.</t>
  </si>
  <si>
    <t>C.1.</t>
  </si>
  <si>
    <t>R 1", DN 20</t>
  </si>
  <si>
    <t>D.</t>
  </si>
  <si>
    <t>D.1</t>
  </si>
  <si>
    <t>D.4.</t>
  </si>
  <si>
    <t>D.5.</t>
  </si>
  <si>
    <t>D.6.</t>
  </si>
  <si>
    <t xml:space="preserve"> </t>
  </si>
  <si>
    <t>B.9.</t>
  </si>
  <si>
    <t>B.10.</t>
  </si>
  <si>
    <t>D.7.</t>
  </si>
  <si>
    <t>D.8.</t>
  </si>
  <si>
    <t>D.9.</t>
  </si>
  <si>
    <t>D.10.</t>
  </si>
  <si>
    <t>D.11.</t>
  </si>
  <si>
    <t>D.12.</t>
  </si>
  <si>
    <t>D.13.</t>
  </si>
  <si>
    <t>D.14.</t>
  </si>
  <si>
    <t>D.15.</t>
  </si>
  <si>
    <t>D.16.</t>
  </si>
  <si>
    <t>D.17.</t>
  </si>
  <si>
    <t>1150 x 700 mm  +/- 20 mm</t>
  </si>
  <si>
    <t>450 x 650 mm +/- 20 mm</t>
  </si>
  <si>
    <t>D.18.</t>
  </si>
  <si>
    <t>D.19.</t>
  </si>
  <si>
    <t>D.20.</t>
  </si>
  <si>
    <t>D.21.</t>
  </si>
  <si>
    <t>D.22.</t>
  </si>
  <si>
    <t>C.3.</t>
  </si>
  <si>
    <t>C.4.</t>
  </si>
  <si>
    <t>C.5.</t>
  </si>
  <si>
    <t>C.6.</t>
  </si>
  <si>
    <t>C.7.</t>
  </si>
  <si>
    <t>C.8.</t>
  </si>
  <si>
    <t>C.9.</t>
  </si>
  <si>
    <t>C.10.</t>
  </si>
  <si>
    <t>C.11.</t>
  </si>
  <si>
    <t>D.23</t>
  </si>
  <si>
    <t>E.1.</t>
  </si>
  <si>
    <r>
      <t>90</t>
    </r>
    <r>
      <rPr>
        <sz val="10"/>
        <rFont val="Calibri"/>
        <family val="2"/>
      </rPr>
      <t>⁰</t>
    </r>
  </si>
  <si>
    <t>E.2.</t>
  </si>
  <si>
    <t>E.3.</t>
  </si>
  <si>
    <t>E.4.</t>
  </si>
  <si>
    <t>E.5.</t>
  </si>
  <si>
    <t>E.6.</t>
  </si>
  <si>
    <t>E.7.</t>
  </si>
  <si>
    <t>E.8.</t>
  </si>
  <si>
    <t>H.1.</t>
  </si>
  <si>
    <t>H.2.</t>
  </si>
  <si>
    <t>Ø 60 x 19</t>
  </si>
  <si>
    <t>Ø 48 x 13</t>
  </si>
  <si>
    <t>Ø 34 x 13</t>
  </si>
  <si>
    <t>Ø 42 x 13</t>
  </si>
  <si>
    <t>Ø 28 x 13</t>
  </si>
  <si>
    <t>Ø 22 x 9</t>
  </si>
  <si>
    <t>DN 15 Ø21.3 x 2.3</t>
  </si>
  <si>
    <t>DN 10 Ø17.2 x 2.3 odzaka ili DN 15</t>
  </si>
  <si>
    <r>
      <t>60</t>
    </r>
    <r>
      <rPr>
        <sz val="10"/>
        <rFont val="Calibri"/>
        <family val="2"/>
      </rPr>
      <t>⁰</t>
    </r>
  </si>
  <si>
    <t>21  ( 1-B) 002- Tourist info</t>
  </si>
  <si>
    <t>21  ( 2-B) 002 - Tourist info</t>
  </si>
  <si>
    <t>P6  ( 1-B) 024 Kitchen</t>
  </si>
  <si>
    <t xml:space="preserve">P7  ( 1-B) 036 Cloakroom </t>
  </si>
  <si>
    <t xml:space="preserve">24  ( 1-B) 004 - Presentation hall </t>
  </si>
  <si>
    <t xml:space="preserve">24  ( 2-B) 004 - Presentation hall </t>
  </si>
  <si>
    <t xml:space="preserve">24  ( 3-B) 004 - Presentation hall </t>
  </si>
  <si>
    <t xml:space="preserve">22  ( 2-B) 003 - Internet café </t>
  </si>
  <si>
    <t>22  ( 1-B) 003 - Internet café</t>
  </si>
  <si>
    <t>P3  ( 1-B) 101 Staircase</t>
  </si>
  <si>
    <t>P3  ( 1-B) 023.3 Restaurant hall - part 2</t>
  </si>
  <si>
    <t>P3  ( 2-B) 023.3 Restaurant hall - part 2</t>
  </si>
  <si>
    <t>P3  ( 3-B) 023.3 Restaurant hall - part 2</t>
  </si>
  <si>
    <t>P3  ( 4-B) 023.3 Restaurant hall - part 2</t>
  </si>
  <si>
    <t>P5  ( 3-B) Room -  fikt r1</t>
  </si>
  <si>
    <t>P7  ( 1-B) Room - fikt raz 3</t>
  </si>
  <si>
    <t>P7  ( 2-B) Room - fikt raz 3</t>
  </si>
  <si>
    <t>P7  ( 3-B) Room - fikt raz 3</t>
  </si>
  <si>
    <t>P6  ( 1-B) Room - fikt r2</t>
  </si>
  <si>
    <t>P6  ( 2-B) Room - fikt r2</t>
  </si>
  <si>
    <t>P6  ( 3-B) Room - fikt r2</t>
  </si>
  <si>
    <t>P6  ( 4-B) Room - fikt r2</t>
  </si>
  <si>
    <t>P6  ( 5-B) Room - fikt r2</t>
  </si>
  <si>
    <t>P8  ( 1-B) Room - fikt raz 4</t>
  </si>
  <si>
    <t>P8  ( 2-B) Room - fikt raz 4</t>
  </si>
  <si>
    <t>P8  ( 3-B) Room - fikt raz 4</t>
  </si>
  <si>
    <t>27  ( 1-B) 017 - Toilet - gentlemen</t>
  </si>
  <si>
    <t xml:space="preserve">27  ( 2-B) 017 - Toilet - gentlemen </t>
  </si>
  <si>
    <t xml:space="preserve">26  ( 1-B) 011 - Toilet - ladies </t>
  </si>
  <si>
    <t xml:space="preserve">26  ( 2-B) 011 - Toilet - ladies </t>
  </si>
  <si>
    <t xml:space="preserve">P5  ( 2-B) 033 Internal entrance </t>
  </si>
  <si>
    <t xml:space="preserve">P5  ( 1-B) 033 Internal entrance </t>
  </si>
  <si>
    <t xml:space="preserve">23  ( 1-B) 008  Staircase </t>
  </si>
  <si>
    <t>P2  ( 3-B) 023.2 Restaurant hall - part 1</t>
  </si>
  <si>
    <t>P4  ( 2-B) 027 - Toilets</t>
  </si>
  <si>
    <t>P2  ( 2-B) 023.2 Restaurant hall - part 1</t>
  </si>
  <si>
    <t>P4  ( 1-B) 027- Toilets</t>
  </si>
  <si>
    <t>P2  ( 1-B) 023.2 Restaurant hall - part 1</t>
  </si>
  <si>
    <t xml:space="preserve">P1  ( 2-B) 023.1 - Restaurant - entrance area </t>
  </si>
  <si>
    <t xml:space="preserve">25  ( 1-B) 006 - Toilet, offices </t>
  </si>
  <si>
    <t xml:space="preserve">P1  ( 1-B) 023.1 - Restaurant - entrance area </t>
  </si>
  <si>
    <t>Description</t>
  </si>
  <si>
    <t>Measure unit</t>
  </si>
  <si>
    <t>Quantity</t>
  </si>
  <si>
    <t>Unit price</t>
  </si>
  <si>
    <t>Price</t>
  </si>
  <si>
    <t>Boiler room</t>
  </si>
  <si>
    <t>set</t>
  </si>
  <si>
    <t>piece</t>
  </si>
  <si>
    <t>connection</t>
  </si>
  <si>
    <t>ribs</t>
  </si>
  <si>
    <t>price included</t>
  </si>
  <si>
    <t>FLOOR HEATING</t>
  </si>
  <si>
    <t xml:space="preserve">Calolifier </t>
  </si>
  <si>
    <t>Ventilators</t>
  </si>
  <si>
    <t xml:space="preserve">Cooling (air-conditioning) </t>
  </si>
  <si>
    <t>Other works</t>
  </si>
  <si>
    <t>branch</t>
  </si>
  <si>
    <t>valve</t>
  </si>
  <si>
    <t>radiator</t>
  </si>
  <si>
    <t>RECAPITULATION</t>
  </si>
  <si>
    <t>Pipe network</t>
  </si>
  <si>
    <t xml:space="preserve">Radiators and floor heating </t>
  </si>
  <si>
    <t xml:space="preserve">Ventilation </t>
  </si>
  <si>
    <t>Cooling (air-condition)</t>
  </si>
  <si>
    <t>TOTAL</t>
  </si>
  <si>
    <t xml:space="preserve">Pipe network </t>
  </si>
  <si>
    <t>Boiler for solid fuel and pellet, nominal capacity about 70 kW</t>
  </si>
  <si>
    <t>Capacity of solid fuel boiler - wood 55 kW</t>
  </si>
  <si>
    <t xml:space="preserve"> Capacity of wooden pellet boiler 60 kW 90/70 oC</t>
  </si>
  <si>
    <t xml:space="preserve">boiler with the burner for pellet, own automation and pellet tank </t>
  </si>
  <si>
    <t xml:space="preserve"> completely automated burner and boiler operation </t>
  </si>
  <si>
    <t xml:space="preserve">automatic with two operation modes </t>
  </si>
  <si>
    <t xml:space="preserve">   maintaining a constant temperature flow from the boiler </t>
  </si>
  <si>
    <t xml:space="preserve">   change of the supply temperature depending on the ambient temperature (preferably at the burnng of the pellet)</t>
  </si>
  <si>
    <t xml:space="preserve"> flue pipe with 2 elbows, length up to 3 m  </t>
  </si>
  <si>
    <t xml:space="preserve"> all necessary sensors and accessories for the boiler operation </t>
  </si>
  <si>
    <t xml:space="preserve"> all needed supporting fittings </t>
  </si>
  <si>
    <t xml:space="preserve"> - DN 40 flange piece 1</t>
  </si>
  <si>
    <t xml:space="preserve"> - DN 25 with bushing R 1" piece 3</t>
  </si>
  <si>
    <t xml:space="preserve"> - DN 50 flange, piece 1</t>
  </si>
  <si>
    <t xml:space="preserve"> - DN 15, R 1/2" piece 2</t>
  </si>
  <si>
    <t xml:space="preserve"> - DN 15 for thermometer, piece 1</t>
  </si>
  <si>
    <t xml:space="preserve"> dimension of connection DN 40 flange </t>
  </si>
  <si>
    <t xml:space="preserve"> - engine power 850 - 950W in max. speed </t>
  </si>
  <si>
    <t xml:space="preserve"> -  three-speed</t>
  </si>
  <si>
    <t xml:space="preserve"> - the following characteristics must meet both criteria </t>
  </si>
  <si>
    <t>voltage 1*230V</t>
  </si>
  <si>
    <t xml:space="preserve"> dimension of connection DN 25, threading G1 1/2"</t>
  </si>
  <si>
    <t xml:space="preserve">flow 2.8 m3/h , H=13m at medium speed </t>
  </si>
  <si>
    <t>flow 4.4m3/h, H=14.5m</t>
  </si>
  <si>
    <t xml:space="preserve">flow 0.75m3/h, H=4.2m at medium speed </t>
  </si>
  <si>
    <t>flow 0.63m3/h, H=4.5m at medium speed</t>
  </si>
  <si>
    <t xml:space="preserve">flow 0.79m3/h, H=5.5m </t>
  </si>
  <si>
    <t>Fiitings</t>
  </si>
  <si>
    <t>DN 40 NP6 (all in compliance with the pump flanges - position A.6.)</t>
  </si>
  <si>
    <t xml:space="preserve">Mechanical waste collector for installment in vertical and horizontal position with flanges and counter-flanges, connecting and sealing material, delivered in a set of the following dimensions </t>
  </si>
  <si>
    <t xml:space="preserve">Industrial thermo-manometer - flat or angled </t>
  </si>
  <si>
    <t xml:space="preserve">Industrial manometer with the connected tap </t>
  </si>
  <si>
    <t>Aering vents automatic R 3/8"</t>
  </si>
  <si>
    <t xml:space="preserve">Regulation measurement and automation </t>
  </si>
  <si>
    <t xml:space="preserve">Pipe temperature sensor PT 100 or Ni 1000 in compliance with the regulator or controller inlet, set with the anchor </t>
  </si>
  <si>
    <t xml:space="preserve">Outside temperature sensor installed on the northern facade (outside wall of the boiler room) PT 100 or Ni 1000 in compliance with the regulator or controller inlet. When using the controller, one is sufficient for all three regulations. </t>
  </si>
  <si>
    <t xml:space="preserve">Room temperature sensor installed in the hall - control one </t>
  </si>
  <si>
    <t xml:space="preserve">Floor temperature sensor of the floor heating, installed in the floor of the hall - bordering one </t>
  </si>
  <si>
    <t xml:space="preserve">Leaning pipe (pipe 60 mm,), thermostat installed in the reverse boiler line - adjustable </t>
  </si>
  <si>
    <t xml:space="preserve">with a simple one change of the current mode without the change in all subsequesnt operating modes of the program switch </t>
  </si>
  <si>
    <t xml:space="preserve">3 operating modes - operating, reduced (saving) and protecting (against freezing)  </t>
  </si>
  <si>
    <t xml:space="preserve">Outlet for driving engine three-way valves 4-20mA or 2-10V in compliance with their engines </t>
  </si>
  <si>
    <t xml:space="preserve">with the display showing temperatures and current operation mode </t>
  </si>
  <si>
    <t xml:space="preserve">Envisaged for floor heating, with the cascade regulation (control room - the hall temperature) and intensified integral (great inertia) functon of the outside and room temperature </t>
  </si>
  <si>
    <t xml:space="preserve">3 operating modes - operating, reduced (saving) and protecting (against freezing) </t>
  </si>
  <si>
    <t>Program switch with timer 7 days. 4 operating modes during day</t>
  </si>
  <si>
    <t xml:space="preserve">With programming up to 7 days ahead by one change of the operation mode (the use of hall), without changing other operating modes </t>
  </si>
  <si>
    <t>Corresponding electric cabinet of the boiler room for operation of the pupm and automation</t>
  </si>
  <si>
    <t>Cabinet of the automation</t>
  </si>
  <si>
    <t xml:space="preserve">Cabinet of the automation and the substation plant </t>
  </si>
  <si>
    <t>Distribution cabinet of automation and electromotor drive, made of tin, with a double-door, closing mechanism and installed equipment with the following content</t>
  </si>
  <si>
    <t>main cabinet switch 0-1</t>
  </si>
  <si>
    <t xml:space="preserve">boiler operation switch 0-1 turns on boiler circulaion pumps </t>
  </si>
  <si>
    <t xml:space="preserve">secondary pupms switch WORK-TEST, in "WORK" mode the condition is operation, not boiler pumps and achieved temperature of thermostat in reverse line, "TEST" mode is unconditional </t>
  </si>
  <si>
    <t xml:space="preserve">Secondary pumps switches  </t>
  </si>
  <si>
    <t xml:space="preserve">Contacts with bimetal for turning-on of the pumps </t>
  </si>
  <si>
    <t>signalization - green (pump operation)</t>
  </si>
  <si>
    <t>signalization - red (pump bimetal)</t>
  </si>
  <si>
    <t xml:space="preserve">auxiliary outlet relays for thermostat of the reverse boiler water </t>
  </si>
  <si>
    <t>unconditional power supply of regulator or PLC controller</t>
  </si>
  <si>
    <t xml:space="preserve">set of fuses, inlet and outlet terminals and all othe needed equipment </t>
  </si>
  <si>
    <t xml:space="preserve">socket 220 V on the cabinet </t>
  </si>
  <si>
    <t xml:space="preserve">Wiring of the complete equipment in the substation, and of the outside sensors and sensors in the hall </t>
  </si>
  <si>
    <t xml:space="preserve">all needed not-mentioned equipment and material needed for proper work (transformers, auxiliary relays, etc.) </t>
  </si>
  <si>
    <t xml:space="preserve">Designing of the control software, i.e. parametering of all regulators and two actualizations (additional adjustments) within the warranty period upon consumer request </t>
  </si>
  <si>
    <t xml:space="preserve">designing of implementation design depending on the offered equipment, approved by the Investor's supervisor </t>
  </si>
  <si>
    <t xml:space="preserve">Delivery and installation of black steel seamless pipes or medium weight threaded pipes </t>
  </si>
  <si>
    <t>Auxiliary material for welding of black pipes, fittings for black pipes, taking max 50% of the amount stated in B.1</t>
  </si>
  <si>
    <t xml:space="preserve">Support to the pipeline, set of supporters of the equipment, making openings and holes, taking max 30% of the amount stated in B.1., producing of portable platform for accessing the equipment in the substations </t>
  </si>
  <si>
    <t xml:space="preserve">Mechanical cleaning and coating with the base color of the complete installed steel pipeline, calculation per m of the installed pipeline, dimension DN 40 and smaller </t>
  </si>
  <si>
    <t xml:space="preserve">Mechanical cleaning and coating with the base color of the complete installed steel pipeline, calculation per m of the installed pipeline, dimension DN 50 and bigger </t>
  </si>
  <si>
    <t>Lacquering in two layer with white radiator lacquer for the pipelines that are not insulated (radiator heating through the facility)</t>
  </si>
  <si>
    <t xml:space="preserve">On completion of the finishing construction works, it is needed to clean and rub the pipes, calculation per m </t>
  </si>
  <si>
    <t xml:space="preserve">Subsequent protection with base color of the pipelines that are insulated in one coat on completion of construction works </t>
  </si>
  <si>
    <t>Subsequent lacquering in one and, where needed in two layer with white radiator lacquer for the pipelines that are not insulated (radiator heating through the facility)</t>
  </si>
  <si>
    <t xml:space="preserve">Insulation ISO for hot pipelines on completion of construction works </t>
  </si>
  <si>
    <t>Fittings</t>
  </si>
  <si>
    <t>R3/8" ili  1/2" DN10 ili DN 15, aering depending on the pipeline</t>
  </si>
  <si>
    <t xml:space="preserve">Radiator valve with the thermal head of the intensified mechanical resistance, flat or angled, with pre-regulation - system ballancing, double-regulating </t>
  </si>
  <si>
    <t xml:space="preserve">Radiator valve with the thermal head and dislocated temperature sensor (about 2m) with all the needed extras, including power supply if needed for the radiators on the gallery and toilets on the upper floor; the valves are installed by the ceiling of the ground floor. Flat with pre-regulation - system ballancing, double-regulating, with counter-bushing for installation on the pipeline. </t>
  </si>
  <si>
    <t xml:space="preserve">Fitted box for thermo-sensor with INOX cover, dug-in canal, length up to 2 m, diameter sufficient for passage of thermo-sensor with the impulse conductor; fix the thermo-sensor to the cover with thermo-gel. </t>
  </si>
  <si>
    <t xml:space="preserve">Tap for charging and discharging of radiators at the ground floor. </t>
  </si>
  <si>
    <t>Aering valve of the radiator</t>
  </si>
  <si>
    <t xml:space="preserve">On completed installation, hot and cold testing, to perform the finishing construction works, all the heating bodies are to be uninstalled; pipe connections by the horizontal distribution (from 0.5 to 2.5m) and all fittings should be protected by stretch foil; calculation per connection </t>
  </si>
  <si>
    <t>size 350, 95W/rib</t>
  </si>
  <si>
    <t>size 600, 146W/rib</t>
  </si>
  <si>
    <t xml:space="preserve">size 900, 181W/rib </t>
  </si>
  <si>
    <t>Shields and reductions of radiators, white R1"</t>
  </si>
  <si>
    <t xml:space="preserve">Additional bonding bushings of ribs 1" for a pack of radiators </t>
  </si>
  <si>
    <t xml:space="preserve">Temporary installation of radiators for cold and hot testing on temporary floor consoles, prior to finishing construction works </t>
  </si>
  <si>
    <t xml:space="preserve">Uninstallation of the radiators and transportation off the site during the finishing construstion works. </t>
  </si>
  <si>
    <t xml:space="preserve">All heating bodies and calolifier to be protected by bubble foil at angles, and the complete devices should be wrapped by stretch foil. </t>
  </si>
  <si>
    <t>Re-finishing instalaltion of radiators at the designated positions on completion of construction works.</t>
  </si>
  <si>
    <t xml:space="preserve">Filling the installation with the softened water and cold and hot re-testing. Take-off the stretch foil immediately before cold testing. </t>
  </si>
  <si>
    <t>Thorough floor vacuum-cleaning before initiation of works on floor heating. Before plasing the insulation it is necessary to  dril all the holes and place the floor-heating cabinets.</t>
  </si>
  <si>
    <t>Border insulation tape - place it immediately prior spreading of the cement creed. Calculation per m</t>
  </si>
  <si>
    <t>12 connections</t>
  </si>
  <si>
    <t xml:space="preserve">3 connections </t>
  </si>
  <si>
    <t>Fitted floor heating cabinet, depth to 160 mm or less of the following dimensons</t>
  </si>
  <si>
    <t>Ventilation</t>
  </si>
  <si>
    <t xml:space="preserve">Upon laying of pipes and cold testing, secure the premises by spreading of cement screed. Compulsory presence during spreading the cement screed. The floor heating pipeline must be under pressure. </t>
  </si>
  <si>
    <t xml:space="preserve">Emptying of the floor heating installation with compressed-air blowing of each connection individually and then the whole capacitor. Calculation per connection or the length of the pipeline.  </t>
  </si>
  <si>
    <t xml:space="preserve">connections </t>
  </si>
  <si>
    <t xml:space="preserve">Really laid length </t>
  </si>
  <si>
    <t xml:space="preserve">Two-layer masking of the door of the floor heating cabinet until all construction works are completed. </t>
  </si>
  <si>
    <t xml:space="preserve">Filling the installation with softened water on completion of the boiler room and starting the radiator heating system; cold and hot testing </t>
  </si>
  <si>
    <t xml:space="preserve">Hotwater calolifier of the following characteristics </t>
  </si>
  <si>
    <t>airflow from 900 (850-950)m3/h</t>
  </si>
  <si>
    <r>
      <t>thermal capacity at the temperature of the inlet water of 70</t>
    </r>
    <r>
      <rPr>
        <sz val="10"/>
        <rFont val="Calibri"/>
        <family val="2"/>
      </rPr>
      <t>⁰C</t>
    </r>
    <r>
      <rPr>
        <sz val="10"/>
        <rFont val="Arial"/>
        <family val="2"/>
      </rPr>
      <t>, room temperature of 15</t>
    </r>
    <r>
      <rPr>
        <sz val="10"/>
        <rFont val="Calibri"/>
        <family val="2"/>
      </rPr>
      <t>⁰</t>
    </r>
    <r>
      <rPr>
        <sz val="10"/>
        <rFont val="Arial"/>
        <family val="2"/>
      </rPr>
      <t>, outlet air temperature higher than 30</t>
    </r>
    <r>
      <rPr>
        <sz val="10"/>
        <rFont val="Calibri"/>
        <family val="2"/>
      </rPr>
      <t>⁰</t>
    </r>
    <r>
      <rPr>
        <sz val="10"/>
        <rFont val="Arial"/>
        <family val="2"/>
      </rPr>
      <t>C, capacitor larger than 7 kW, pressure drop lower than 10 kPa</t>
    </r>
  </si>
  <si>
    <t xml:space="preserve">Motor switch for calolifier operation </t>
  </si>
  <si>
    <t xml:space="preserve">Room thermostat for temperature regulation by turning off the calolifier ventilator. </t>
  </si>
  <si>
    <t xml:space="preserve">All placed together with the bearers, wired, cold and hot testing, </t>
  </si>
  <si>
    <t xml:space="preserve">Uninstallment, protection of calolifier, re-installation of calolifier, finishing cold and hot re-testing. </t>
  </si>
  <si>
    <t xml:space="preserve">Axial wall ventilators for ventilation of the garage, flow of 600-900m3/h with the floating outside against-the-rain closing shutter, inside protective net diameter 400 mm or smaller </t>
  </si>
  <si>
    <t xml:space="preserve">drilling the hole for the ventilator and distribution canal in outside (façade wall) concrete floor and concrete wall and their subsequent finishing </t>
  </si>
  <si>
    <t xml:space="preserve">drilling the hole for distribution canal in partition walls and their subsequent finishing </t>
  </si>
  <si>
    <t xml:space="preserve">Distribution outlet canal made of galvanized tin </t>
  </si>
  <si>
    <t xml:space="preserve">Elbows - arches Rmin = 1D, of galvanized tin </t>
  </si>
  <si>
    <t>Elbows of galvanized tin Ø100mm</t>
  </si>
  <si>
    <t>Against-the-rain shutters, white color, connection dimension  Ø100 mm</t>
  </si>
  <si>
    <t xml:space="preserve">Split system air-conditioner. Inside and outside unit capacity - rated sizes 12000 btu/h with installation, installating material, bearers, testing of freon quantity and initiation of operation of a known manufacturer. </t>
  </si>
  <si>
    <t>Average length of the connection pipelines, power supply and signal cables is 3m</t>
  </si>
  <si>
    <t>Known manufacturer is, in Serbia, defined as the one who represents and sell both residential and commercial air-conditioning systems as follows:</t>
  </si>
  <si>
    <t xml:space="preserve"> - invertor air-conditioning units</t>
  </si>
  <si>
    <t xml:space="preserve"> - air-conditioning units with one outside unit and several inside units (multsplit) with the variable freon flow VRF </t>
  </si>
  <si>
    <t xml:space="preserve"> -  inside casette and canal units for multisplit-VRF</t>
  </si>
  <si>
    <t xml:space="preserve">The price includes chase cutting, installation, and, on completion, repair of the walls, as well as all elbows and fittings. </t>
  </si>
  <si>
    <t>Pipeline for air-conditioner condensate is built-in in the walls of the facility, according to the graphic documentation. The condensate passes from the connection in the air-conditioner unit zone to the nearest washbasin and is connected as the dishwasher - above the siphon. The pipeline can be made of sewage pipes Ø32, polyethylene "welded" water pipes or copper pipes  Ø22 mm</t>
  </si>
  <si>
    <t xml:space="preserve">Installation of the condensate MUST be declining all the time, without "siphons", and, on completion, it must be tested with "dry" compressed-air exhausting, separately for each connection.   </t>
  </si>
  <si>
    <t>All preparatory-finishing works such as:</t>
  </si>
  <si>
    <t>Preparatory works</t>
  </si>
  <si>
    <t>Work on "familiarizing" with the project</t>
  </si>
  <si>
    <t xml:space="preserve">Works on getting to know the facility and other installations </t>
  </si>
  <si>
    <t xml:space="preserve">In case that the offered equipment differs from the one defined in the design in shape and dimensions, extension of the implementation deign must be performed both in quality and the level of processing of the documentation, and the approval of the documentation is required from the designer and the investor's supervisor. </t>
  </si>
  <si>
    <t xml:space="preserve">Preparation of the construction site and design of the work implementation schedule </t>
  </si>
  <si>
    <t xml:space="preserve">Providing the area for accommodattion and storage </t>
  </si>
  <si>
    <t xml:space="preserve">Providing jobs pursuant applicable regulations </t>
  </si>
  <si>
    <t xml:space="preserve">All construction works needed for realization of this installation. </t>
  </si>
  <si>
    <t>Finishing works</t>
  </si>
  <si>
    <t>Coordination with contractors of other works</t>
  </si>
  <si>
    <t>Presence at testing of electric installations, implementation of construction works related to these installations, water-supply and sewage system instalaltions</t>
  </si>
  <si>
    <t xml:space="preserve">Functional testing of equipment with electric-motor drives </t>
  </si>
  <si>
    <t xml:space="preserve">Finctional testing of measuring-regulation equipment and prior adjustments (cold) </t>
  </si>
  <si>
    <t>Rough cleaning of the construction site</t>
  </si>
  <si>
    <t>Cleaning of installations - pipeline system with washing and preparing the Test report on washing (according to the technical requirements of the design, internal regulations of the distributor and applicable regulations)</t>
  </si>
  <si>
    <t xml:space="preserve">Testing air-permeability of the premises (in compliance with JUS U.J5.100), together with the Contractor and provider of joinery and finish hardware, and preparing of the Test Report. </t>
  </si>
  <si>
    <t xml:space="preserve">Examination and testing of the installed thermo-insulation (in compliance with JUS U.J5.062), together with the Contractor and preparing of the Test Report. </t>
  </si>
  <si>
    <t xml:space="preserve">Testing of installations on cold water pressure and preparing the Test report (according to the technical requirements of the design and applicable regulations). </t>
  </si>
  <si>
    <t xml:space="preserve">Making documentation of the real situation with making part of  (the changed) hydraulic calculation, delivery of the design in 4 copies. </t>
  </si>
  <si>
    <t xml:space="preserve">Prior hydraulic balancing of all brach distribution junctions (plumb line, by-pass of heating bodies) (according to the data from the design, situation design and the cataloge of the valve manufacturer) </t>
  </si>
  <si>
    <t xml:space="preserve">Emptying of the complete installation with the washing of the pipe network </t>
  </si>
  <si>
    <t xml:space="preserve">Cold installation testing </t>
  </si>
  <si>
    <t xml:space="preserve">Installation testing, measuring the waterflow on the branch manual regulation valves with subsequent fine adjustments </t>
  </si>
  <si>
    <t xml:space="preserve">Hot installation testing </t>
  </si>
  <si>
    <t xml:space="preserve">Hydraulic balancing of all heating bodies (according to the data from the design, situation design and the catalogue of the valve manufacturer) </t>
  </si>
  <si>
    <t xml:space="preserve">Blocking of balancing valves into the set position with making the documentation on balancing for all branch and terminal valves </t>
  </si>
  <si>
    <t xml:space="preserve">Fine cleaning of the construction site </t>
  </si>
  <si>
    <t xml:space="preserve">Handover of works to the Investor </t>
  </si>
  <si>
    <t xml:space="preserve">Testing real implemented values under external conditions similar to the designed ones </t>
  </si>
  <si>
    <t xml:space="preserve">Making of the complete elaborate of the construction site </t>
  </si>
  <si>
    <t xml:space="preserve"> - all data on the Contractor </t>
  </si>
  <si>
    <t xml:space="preserve"> -  registration, license, decisions on appointing responsible persons </t>
  </si>
  <si>
    <t xml:space="preserve"> - construction logbooks </t>
  </si>
  <si>
    <t xml:space="preserve"> - construction log </t>
  </si>
  <si>
    <t xml:space="preserve"> - complete attest and warranty documentation of the installed material and equipment </t>
  </si>
  <si>
    <t xml:space="preserve"> - reports and records of all testings and measurings nja</t>
  </si>
  <si>
    <t xml:space="preserve"> - design of the implemented works </t>
  </si>
  <si>
    <t>designing manuals for handling and maintenance of the installations and equipment ,</t>
  </si>
  <si>
    <t xml:space="preserve">training staff for proper handling and maintenance of the installations and equipment </t>
  </si>
  <si>
    <t>participation at the technical acceptance of the installation</t>
  </si>
  <si>
    <t xml:space="preserve">if the initiation of installation operation was in winter operation mode, initiation into the summer operation mode and vice versa </t>
  </si>
  <si>
    <t xml:space="preserve">Making of linings for passage of pipes throught the floor with the floor outlet, made of pipes DN25, installation prior to hydroinsulation of the floor. The lining is at the level of the ceiling of the ground floor, about 1-3 cm above the finished floor of the upper floor. After initiating the heating operation, the lignings should be sealed by permanent elastic mass. </t>
  </si>
  <si>
    <t>Sealed expansion tank with membrane, for operating pressure of 2.7 bar, free-standing, capacity 150 l, with safety valve R1"</t>
  </si>
  <si>
    <t>chemical treatment of water - neutral ion-exchanging filter for water softening, set with all needed sealing and BY-PASS fittings, with aerating outlet and overflow fittings, with operating material and first salt charging, for the flow higher than 0.2 m3/h</t>
  </si>
  <si>
    <t>Hydraulic switch for the flow of 7m3/h, dimension of connection DN 50 (potentially R2") with the pressure drop pd max 10kPa at the flow of 7m3/h. Free-standing with the needed supporters, aerating nad draining fittings. After installation, insulated with mineral wool in the lining of aluminum tin thickness 50 mm.</t>
  </si>
  <si>
    <t>Distributor and collector of hot water made of steel tube DN 100 - Ø 114 x 4 mm, length 900 mm, with floor bearers, insulated with mineral wool in pillows in the lining of aluminum tin thickness 50 mm, with the following connections</t>
  </si>
  <si>
    <t>with aerating and draining fittings (and connection for hose)</t>
  </si>
  <si>
    <t>Circulator pump, in-line, with the following characteristics</t>
  </si>
  <si>
    <t>Circulator pumps, in-line, with the following characteristics</t>
  </si>
  <si>
    <t xml:space="preserve"> - the following characteristics must meet all criteria</t>
  </si>
  <si>
    <t xml:space="preserve">Flat sealing valve (ball valve) with flanges and counter-flanges, connecting and sealing material of the following dimensions </t>
  </si>
  <si>
    <t xml:space="preserve">Flat sealing valve (ball valve)  - or a threaded tap (globe valve)  with threaded half couplier of the following dimensions </t>
  </si>
  <si>
    <t xml:space="preserve">Mechanical waste collector, threaded, for installment in vertical and horiyontal position with the threaded half coupliing of the following dimensions </t>
  </si>
  <si>
    <t xml:space="preserve">Manual regulation-slant angle balance valves with the limiting position of the arbor upon completed regulation, with the connections for differential manometer of the following dimensions and bushings  </t>
  </si>
  <si>
    <t xml:space="preserve">three-way motor mixing valve, with tngine valve actuator with positioner 2-10V or 4-20 mA. With flanges and counter-flanges and/or threaded with the corresponding bushes </t>
  </si>
  <si>
    <t xml:space="preserve">Electronic regulator of the initial temperature of the radiator heating according to the qualitative regulation diagram as follows </t>
  </si>
  <si>
    <t xml:space="preserve">Electronic regulator of the initial temperature of the floor heating per qualitative regulation diagram as follows </t>
  </si>
  <si>
    <t xml:space="preserve">Radiator threaded coupling, flat or angled, for connecting the distribution pipeline to the radiators with the dislocated thermo-regulation valve </t>
  </si>
  <si>
    <t xml:space="preserve">Radiator return valves. Flat or angled. Unless the thermostat valves are double-regulating, the valves must be balance-regulating.  </t>
  </si>
  <si>
    <t xml:space="preserve">Aering vents vessel made of pipe DN 80, length 200 mm with 2 taps R1-2" anti-corrosive protected </t>
  </si>
  <si>
    <t xml:space="preserve">Aering vents vessel  made of pipe DN 100, length 300 mm with 2 taps R1-2" anti-corrosion protected; overflow pipeline to lead to the boiler room, i.e. by the flloor of the garage to the calolifier. </t>
  </si>
  <si>
    <t xml:space="preserve">wall supports and wall spacers of radiators, min. 2 +1 for up to 6 ribs, 3+2 over 8 ribs. All distance pieces must be fixed to radiator ribs at installation; set for all 17 heating bodies. </t>
  </si>
  <si>
    <t xml:space="preserve">Additional counter-installed wall supports for aluminum radiators for 3 radiators in public premises </t>
  </si>
  <si>
    <t xml:space="preserve">Additional adjustable floor supports of radiators, for 3 radiators in public premises. </t>
  </si>
  <si>
    <t>Distributors and collectors of the floor heating with the closing and balancing fittings on ech connection, with discharging fittings and automatic aering valves. Of the following dimensions</t>
  </si>
  <si>
    <t xml:space="preserve">Ventilators for ventilation of sanitary facilities WC and shower cabin (TWC), diameter Ø100 mm capacity 50 m3/h with linear engine and closing valve. </t>
  </si>
  <si>
    <t xml:space="preserve">Fire protection 90 min,  dry double lining (2 layers) of the ventilation canal in the boiler room with all the needed bearers; calculation per m2 </t>
  </si>
  <si>
    <t>TOTAL A</t>
  </si>
  <si>
    <t>TOTAL B</t>
  </si>
  <si>
    <t>TOTAL C</t>
  </si>
  <si>
    <t xml:space="preserve">if, instead 3 regulators a PLC ccontroller is used, it must have standard LD regulation software, communication via BAC-Net, and the price should include all needed auxiliary relays and control software. </t>
  </si>
  <si>
    <r>
      <t>Cast aluminum radiators, rib length 80 mm, of the following characteristics at temperature regime 80/60</t>
    </r>
    <r>
      <rPr>
        <sz val="10"/>
        <rFont val="Calibri"/>
        <family val="2"/>
      </rPr>
      <t xml:space="preserve">⁰C, </t>
    </r>
    <r>
      <rPr>
        <sz val="10"/>
        <rFont val="Arial"/>
        <family val="2"/>
      </rPr>
      <t>at room temperature 20⁰C</t>
    </r>
  </si>
  <si>
    <r>
      <t xml:space="preserve">System floor insulation (prefabricated styrofoam) for laying of the pipeline </t>
    </r>
    <r>
      <rPr>
        <sz val="10"/>
        <rFont val="Calibri"/>
        <family val="2"/>
      </rPr>
      <t>Ø</t>
    </r>
    <r>
      <rPr>
        <sz val="10"/>
        <rFont val="Arial"/>
        <family val="2"/>
      </rPr>
      <t>20mm, at the distance from 50 to 200 mm. When placing the insulation, fix it at certain places with doublesided adhesive type; calculation per m2</t>
    </r>
  </si>
  <si>
    <r>
      <t xml:space="preserve">Polyethylene PEX pipes for floor heating, </t>
    </r>
    <r>
      <rPr>
        <sz val="10"/>
        <rFont val="Calibri"/>
        <family val="2"/>
      </rPr>
      <t>Ø</t>
    </r>
    <r>
      <rPr>
        <sz val="10"/>
        <rFont val="Arial"/>
        <family val="2"/>
      </rPr>
      <t xml:space="preserve">20x2mm. The pipes should be placed strictly according to the graphic documentation of the design without connecting them outside of the floor heating cabinet. Fix them if needed. </t>
    </r>
  </si>
  <si>
    <r>
      <t xml:space="preserve">Semi-bushings and bushings for connecting the pipes to the capacitors </t>
    </r>
    <r>
      <rPr>
        <sz val="10"/>
        <rFont val="Calibri"/>
        <family val="2"/>
      </rPr>
      <t>Ø</t>
    </r>
    <r>
      <rPr>
        <sz val="10"/>
        <rFont val="Arial"/>
        <family val="2"/>
      </rPr>
      <t xml:space="preserve"> 20 x R1/2"</t>
    </r>
  </si>
  <si>
    <t>TOTAL D</t>
  </si>
  <si>
    <t>TOTAL E</t>
  </si>
  <si>
    <t>TOTAL F</t>
  </si>
  <si>
    <t>TOTAL H</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</si>
</sst>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38"/>
    </font>
    <font>
      <sz val="8"/>
      <name val="Arial"/>
      <family val="2"/>
    </font>
    <font>
      <sz val="10"/>
      <name val="Arial"/>
      <family val="2"/>
    </font>
    <font>
      <sz val="10"/>
      <name val="Calibri"/>
      <family val="2"/>
    </font>
    <font>
      <b/>
      <sz val="10"/>
      <name val="Arial"/>
      <family val="2"/>
      <charset val="238"/>
    </font>
    <font>
      <sz val="10"/>
      <name val="Tahoma"/>
      <family val="2"/>
      <charset val="238"/>
    </font>
    <font>
      <b/>
      <sz val="10"/>
      <name val="Tahoma"/>
      <family val="2"/>
      <charset val="238"/>
    </font>
    <font>
      <sz val="11"/>
      <name val="Tahoma"/>
      <family val="2"/>
      <charset val="238"/>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dotted">
        <color auto="1"/>
      </left>
      <right style="dotted">
        <color auto="1"/>
      </right>
      <top style="dotted">
        <color auto="1"/>
      </top>
      <bottom style="dotted">
        <color auto="1"/>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3" fillId="0" borderId="0" xfId="0" applyFont="1"/>
    <xf numFmtId="0" fontId="3" fillId="0" borderId="0" xfId="0" applyFont="1" applyAlignment="1">
      <alignment wrapText="1"/>
    </xf>
    <xf numFmtId="0" fontId="1" fillId="0" borderId="0" xfId="0" applyFont="1" applyAlignment="1">
      <alignment wrapText="1"/>
    </xf>
    <xf numFmtId="0" fontId="1" fillId="0" borderId="0" xfId="0" applyFont="1"/>
    <xf numFmtId="3" fontId="1" fillId="0" borderId="0" xfId="0" applyNumberFormat="1" applyFont="1"/>
    <xf numFmtId="4" fontId="1" fillId="0" borderId="0" xfId="0" applyNumberFormat="1" applyFont="1" applyAlignment="1">
      <alignment horizontal="right"/>
    </xf>
    <xf numFmtId="0" fontId="5" fillId="0" borderId="0" xfId="0" applyFont="1"/>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right"/>
    </xf>
    <xf numFmtId="3" fontId="1" fillId="0" borderId="1" xfId="0" applyNumberFormat="1" applyFont="1" applyBorder="1" applyAlignment="1">
      <alignment horizontal="right"/>
    </xf>
    <xf numFmtId="3" fontId="1" fillId="0" borderId="1" xfId="0" applyNumberFormat="1" applyFont="1" applyBorder="1"/>
    <xf numFmtId="0" fontId="5" fillId="0" borderId="1" xfId="0" applyFont="1" applyBorder="1"/>
    <xf numFmtId="0" fontId="5" fillId="0" borderId="1" xfId="0" applyFont="1" applyBorder="1" applyAlignment="1">
      <alignment wrapText="1"/>
    </xf>
    <xf numFmtId="3" fontId="5" fillId="0" borderId="1" xfId="0" applyNumberFormat="1" applyFont="1" applyBorder="1"/>
    <xf numFmtId="0" fontId="3" fillId="0" borderId="1" xfId="0" applyFont="1" applyBorder="1"/>
    <xf numFmtId="0" fontId="3" fillId="0" borderId="1" xfId="0" applyFont="1" applyBorder="1" applyAlignment="1">
      <alignment wrapText="1"/>
    </xf>
    <xf numFmtId="0" fontId="3" fillId="0" borderId="1" xfId="0" applyFont="1" applyFill="1" applyBorder="1" applyAlignment="1">
      <alignment wrapText="1"/>
    </xf>
    <xf numFmtId="0" fontId="1" fillId="0" borderId="1" xfId="0" applyFont="1" applyBorder="1" applyAlignment="1">
      <alignment horizontal="left"/>
    </xf>
    <xf numFmtId="0" fontId="3" fillId="0" borderId="1" xfId="0" applyFont="1" applyBorder="1" applyAlignment="1">
      <alignment horizontal="left"/>
    </xf>
    <xf numFmtId="0" fontId="1" fillId="0" borderId="1" xfId="0" applyFont="1" applyFill="1" applyBorder="1" applyAlignment="1">
      <alignment wrapText="1"/>
    </xf>
    <xf numFmtId="9" fontId="3" fillId="0" borderId="1" xfId="1" applyFont="1" applyBorder="1" applyAlignment="1">
      <alignment wrapText="1"/>
    </xf>
    <xf numFmtId="0" fontId="3" fillId="0" borderId="1" xfId="0" applyFont="1" applyBorder="1" applyAlignment="1">
      <alignment horizontal="right"/>
    </xf>
    <xf numFmtId="9" fontId="1" fillId="0" borderId="1" xfId="1" applyFont="1" applyBorder="1" applyAlignment="1">
      <alignment wrapText="1"/>
    </xf>
    <xf numFmtId="4" fontId="1" fillId="0" borderId="1" xfId="0" applyNumberFormat="1" applyFont="1" applyBorder="1" applyAlignment="1">
      <alignment horizontal="right"/>
    </xf>
    <xf numFmtId="4" fontId="1" fillId="0" borderId="1" xfId="0" applyNumberFormat="1" applyFont="1" applyBorder="1"/>
    <xf numFmtId="4" fontId="5" fillId="0" borderId="1" xfId="0" applyNumberFormat="1" applyFont="1" applyBorder="1"/>
    <xf numFmtId="3" fontId="3" fillId="0" borderId="1" xfId="0" applyNumberFormat="1" applyFont="1" applyBorder="1"/>
    <xf numFmtId="4" fontId="6" fillId="0" borderId="1" xfId="0" applyNumberFormat="1" applyFont="1" applyBorder="1" applyAlignment="1">
      <alignment horizontal="right"/>
    </xf>
    <xf numFmtId="4" fontId="6" fillId="2" borderId="1" xfId="0" applyNumberFormat="1" applyFont="1" applyFill="1" applyBorder="1" applyAlignment="1">
      <alignment horizontal="right"/>
    </xf>
    <xf numFmtId="4" fontId="7" fillId="0" borderId="1" xfId="0" applyNumberFormat="1" applyFont="1" applyBorder="1" applyAlignment="1">
      <alignment horizontal="right"/>
    </xf>
    <xf numFmtId="4" fontId="8" fillId="0" borderId="1" xfId="0" applyNumberFormat="1" applyFont="1" applyBorder="1" applyAlignment="1">
      <alignment horizontal="right"/>
    </xf>
    <xf numFmtId="4" fontId="6" fillId="0" borderId="0" xfId="0" applyNumberFormat="1" applyFont="1" applyAlignment="1">
      <alignment horizontal="righ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0"/>
  <sheetViews>
    <sheetView tabSelected="1" view="pageBreakPreview" topLeftCell="A361" zoomScale="160" zoomScaleNormal="120" zoomScaleSheetLayoutView="160" workbookViewId="0">
      <selection activeCell="F375" sqref="F375"/>
    </sheetView>
  </sheetViews>
  <sheetFormatPr defaultRowHeight="12.75" x14ac:dyDescent="0.2"/>
  <cols>
    <col min="1" max="1" width="5.28515625" style="4" customWidth="1"/>
    <col min="2" max="2" width="49" style="3" customWidth="1"/>
    <col min="3" max="3" width="9.85546875" style="4" customWidth="1"/>
    <col min="4" max="4" width="7.5703125" style="4" customWidth="1"/>
    <col min="5" max="5" width="8.85546875" style="5" customWidth="1"/>
    <col min="6" max="6" width="11.28515625" style="6" customWidth="1"/>
    <col min="7" max="7" width="9.140625" style="4"/>
    <col min="8" max="8" width="10.140625" style="4" bestFit="1" customWidth="1"/>
    <col min="9" max="16384" width="9.140625" style="4"/>
  </cols>
  <sheetData>
    <row r="1" spans="1:6" ht="25.5" x14ac:dyDescent="0.2">
      <c r="A1" s="8" t="s">
        <v>28</v>
      </c>
      <c r="B1" s="9" t="s">
        <v>173</v>
      </c>
      <c r="C1" s="9" t="s">
        <v>174</v>
      </c>
      <c r="D1" s="10" t="s">
        <v>175</v>
      </c>
      <c r="E1" s="11" t="s">
        <v>176</v>
      </c>
      <c r="F1" s="11" t="s">
        <v>177</v>
      </c>
    </row>
    <row r="2" spans="1:6" x14ac:dyDescent="0.2">
      <c r="A2" s="8"/>
      <c r="B2" s="9"/>
      <c r="C2" s="8"/>
      <c r="D2" s="8"/>
      <c r="E2" s="12"/>
      <c r="F2" s="29"/>
    </row>
    <row r="3" spans="1:6" s="7" customFormat="1" x14ac:dyDescent="0.2">
      <c r="A3" s="13" t="s">
        <v>1</v>
      </c>
      <c r="B3" s="14" t="s">
        <v>178</v>
      </c>
      <c r="C3" s="13"/>
      <c r="D3" s="13"/>
      <c r="E3" s="15"/>
      <c r="F3" s="30"/>
    </row>
    <row r="4" spans="1:6" x14ac:dyDescent="0.2">
      <c r="A4" s="16"/>
      <c r="B4" s="17"/>
      <c r="C4" s="8"/>
      <c r="D4" s="8"/>
      <c r="E4" s="12"/>
      <c r="F4" s="29"/>
    </row>
    <row r="5" spans="1:6" ht="25.5" x14ac:dyDescent="0.2">
      <c r="A5" s="16" t="s">
        <v>2</v>
      </c>
      <c r="B5" s="17" t="s">
        <v>199</v>
      </c>
      <c r="C5" s="8"/>
      <c r="D5" s="8"/>
      <c r="E5" s="12"/>
      <c r="F5" s="29"/>
    </row>
    <row r="6" spans="1:6" x14ac:dyDescent="0.2">
      <c r="A6" s="16"/>
      <c r="B6" s="17" t="s">
        <v>200</v>
      </c>
      <c r="C6" s="8"/>
      <c r="D6" s="8"/>
      <c r="E6" s="12"/>
      <c r="F6" s="29"/>
    </row>
    <row r="7" spans="1:6" ht="18.75" customHeight="1" x14ac:dyDescent="0.2">
      <c r="A7" s="16"/>
      <c r="B7" s="17" t="s">
        <v>201</v>
      </c>
      <c r="C7" s="8"/>
      <c r="D7" s="8"/>
      <c r="E7" s="12"/>
      <c r="F7" s="29"/>
    </row>
    <row r="8" spans="1:6" ht="25.5" x14ac:dyDescent="0.2">
      <c r="A8" s="16"/>
      <c r="B8" s="17" t="s">
        <v>202</v>
      </c>
      <c r="C8" s="8"/>
      <c r="D8" s="8"/>
      <c r="E8" s="12"/>
      <c r="F8" s="29"/>
    </row>
    <row r="9" spans="1:6" x14ac:dyDescent="0.2">
      <c r="A9" s="16"/>
      <c r="B9" s="17" t="s">
        <v>203</v>
      </c>
      <c r="C9" s="8"/>
      <c r="D9" s="8"/>
      <c r="E9" s="12"/>
      <c r="F9" s="29"/>
    </row>
    <row r="10" spans="1:6" x14ac:dyDescent="0.2">
      <c r="A10" s="16"/>
      <c r="B10" s="17" t="s">
        <v>204</v>
      </c>
      <c r="C10" s="8"/>
      <c r="D10" s="8"/>
      <c r="E10" s="12"/>
      <c r="F10" s="29"/>
    </row>
    <row r="11" spans="1:6" x14ac:dyDescent="0.2">
      <c r="A11" s="16"/>
      <c r="B11" s="17" t="s">
        <v>205</v>
      </c>
      <c r="C11" s="8"/>
      <c r="D11" s="8"/>
      <c r="E11" s="12"/>
      <c r="F11" s="29"/>
    </row>
    <row r="12" spans="1:6" ht="38.25" x14ac:dyDescent="0.2">
      <c r="A12" s="16"/>
      <c r="B12" s="17" t="s">
        <v>206</v>
      </c>
      <c r="C12" s="8"/>
      <c r="D12" s="8"/>
      <c r="E12" s="12"/>
      <c r="F12" s="29"/>
    </row>
    <row r="13" spans="1:6" x14ac:dyDescent="0.2">
      <c r="A13" s="16"/>
      <c r="B13" s="17" t="s">
        <v>207</v>
      </c>
      <c r="C13" s="8"/>
      <c r="D13" s="8"/>
      <c r="E13" s="12"/>
      <c r="F13" s="29"/>
    </row>
    <row r="14" spans="1:6" ht="25.5" x14ac:dyDescent="0.2">
      <c r="A14" s="16"/>
      <c r="B14" s="17" t="s">
        <v>208</v>
      </c>
      <c r="C14" s="8"/>
      <c r="D14" s="8"/>
      <c r="E14" s="12"/>
      <c r="F14" s="29"/>
    </row>
    <row r="15" spans="1:6" x14ac:dyDescent="0.2">
      <c r="A15" s="16"/>
      <c r="B15" s="17" t="s">
        <v>209</v>
      </c>
      <c r="C15" s="8" t="s">
        <v>179</v>
      </c>
      <c r="D15" s="8">
        <v>1</v>
      </c>
      <c r="E15" s="12"/>
      <c r="F15" s="29">
        <f>D15*E15</f>
        <v>0</v>
      </c>
    </row>
    <row r="16" spans="1:6" x14ac:dyDescent="0.2">
      <c r="A16" s="16"/>
      <c r="B16" s="17"/>
      <c r="C16" s="8"/>
      <c r="D16" s="8"/>
      <c r="E16" s="12"/>
      <c r="F16" s="29"/>
    </row>
    <row r="17" spans="1:6" ht="38.25" x14ac:dyDescent="0.2">
      <c r="A17" s="16" t="s">
        <v>3</v>
      </c>
      <c r="B17" s="17" t="s">
        <v>371</v>
      </c>
      <c r="C17" s="8" t="s">
        <v>180</v>
      </c>
      <c r="D17" s="8">
        <v>1</v>
      </c>
      <c r="E17" s="12"/>
      <c r="F17" s="29">
        <f>D17*E17</f>
        <v>0</v>
      </c>
    </row>
    <row r="18" spans="1:6" x14ac:dyDescent="0.2">
      <c r="A18" s="16"/>
      <c r="B18" s="17"/>
      <c r="C18" s="8"/>
      <c r="D18" s="8"/>
      <c r="E18" s="12"/>
      <c r="F18" s="29"/>
    </row>
    <row r="19" spans="1:6" ht="63.75" x14ac:dyDescent="0.2">
      <c r="A19" s="16" t="s">
        <v>36</v>
      </c>
      <c r="B19" s="17" t="s">
        <v>372</v>
      </c>
      <c r="C19" s="8" t="s">
        <v>179</v>
      </c>
      <c r="D19" s="8">
        <v>1</v>
      </c>
      <c r="E19" s="12"/>
      <c r="F19" s="29">
        <f>D19*E19</f>
        <v>0</v>
      </c>
    </row>
    <row r="20" spans="1:6" x14ac:dyDescent="0.2">
      <c r="A20" s="16"/>
      <c r="B20" s="17"/>
      <c r="C20" s="8"/>
      <c r="D20" s="8"/>
      <c r="E20" s="12"/>
      <c r="F20" s="29"/>
    </row>
    <row r="21" spans="1:6" ht="76.5" x14ac:dyDescent="0.2">
      <c r="A21" s="16" t="s">
        <v>37</v>
      </c>
      <c r="B21" s="17" t="s">
        <v>373</v>
      </c>
      <c r="C21" s="8" t="s">
        <v>179</v>
      </c>
      <c r="D21" s="8">
        <v>1</v>
      </c>
      <c r="E21" s="12"/>
      <c r="F21" s="29">
        <f>D21*E21</f>
        <v>0</v>
      </c>
    </row>
    <row r="22" spans="1:6" x14ac:dyDescent="0.2">
      <c r="A22" s="16"/>
      <c r="B22" s="17"/>
      <c r="C22" s="8"/>
      <c r="D22" s="8"/>
      <c r="E22" s="12"/>
      <c r="F22" s="29"/>
    </row>
    <row r="23" spans="1:6" ht="63.75" x14ac:dyDescent="0.2">
      <c r="A23" s="16" t="s">
        <v>7</v>
      </c>
      <c r="B23" s="17" t="s">
        <v>374</v>
      </c>
      <c r="C23" s="8"/>
      <c r="D23" s="8"/>
      <c r="E23" s="12"/>
      <c r="F23" s="29"/>
    </row>
    <row r="24" spans="1:6" x14ac:dyDescent="0.2">
      <c r="A24" s="16"/>
      <c r="B24" s="17" t="s">
        <v>210</v>
      </c>
      <c r="C24" s="8"/>
      <c r="D24" s="8"/>
      <c r="E24" s="12"/>
      <c r="F24" s="29"/>
    </row>
    <row r="25" spans="1:6" x14ac:dyDescent="0.2">
      <c r="A25" s="16"/>
      <c r="B25" s="17" t="s">
        <v>211</v>
      </c>
      <c r="C25" s="8"/>
      <c r="D25" s="8"/>
      <c r="E25" s="12"/>
      <c r="F25" s="29"/>
    </row>
    <row r="26" spans="1:6" x14ac:dyDescent="0.2">
      <c r="A26" s="16"/>
      <c r="B26" s="17" t="s">
        <v>212</v>
      </c>
      <c r="C26" s="8"/>
      <c r="D26" s="8"/>
      <c r="E26" s="12"/>
      <c r="F26" s="29"/>
    </row>
    <row r="27" spans="1:6" x14ac:dyDescent="0.2">
      <c r="A27" s="16"/>
      <c r="B27" s="17" t="s">
        <v>213</v>
      </c>
      <c r="C27" s="8"/>
      <c r="D27" s="8"/>
      <c r="E27" s="12"/>
      <c r="F27" s="29"/>
    </row>
    <row r="28" spans="1:6" x14ac:dyDescent="0.2">
      <c r="A28" s="16"/>
      <c r="B28" s="17" t="s">
        <v>214</v>
      </c>
      <c r="C28" s="8"/>
      <c r="D28" s="8"/>
      <c r="E28" s="12"/>
      <c r="F28" s="29"/>
    </row>
    <row r="29" spans="1:6" ht="25.5" x14ac:dyDescent="0.2">
      <c r="A29" s="16"/>
      <c r="B29" s="17" t="s">
        <v>375</v>
      </c>
      <c r="C29" s="16" t="s">
        <v>179</v>
      </c>
      <c r="D29" s="8">
        <v>2</v>
      </c>
      <c r="E29" s="12"/>
      <c r="F29" s="29">
        <f>D29*E29</f>
        <v>0</v>
      </c>
    </row>
    <row r="30" spans="1:6" x14ac:dyDescent="0.2">
      <c r="A30" s="16"/>
      <c r="B30" s="17"/>
      <c r="C30" s="8"/>
      <c r="D30" s="8"/>
      <c r="E30" s="12"/>
      <c r="F30" s="29"/>
    </row>
    <row r="31" spans="1:6" ht="25.5" x14ac:dyDescent="0.2">
      <c r="A31" s="16" t="s">
        <v>8</v>
      </c>
      <c r="B31" s="17" t="s">
        <v>377</v>
      </c>
      <c r="C31" s="8"/>
      <c r="D31" s="8"/>
      <c r="E31" s="12"/>
      <c r="F31" s="29"/>
    </row>
    <row r="32" spans="1:6" x14ac:dyDescent="0.2">
      <c r="A32" s="16"/>
      <c r="B32" s="17" t="s">
        <v>215</v>
      </c>
      <c r="C32" s="8"/>
      <c r="D32" s="8"/>
      <c r="E32" s="12"/>
      <c r="F32" s="29"/>
    </row>
    <row r="33" spans="1:6" x14ac:dyDescent="0.2">
      <c r="A33" s="16"/>
      <c r="B33" s="17" t="s">
        <v>216</v>
      </c>
      <c r="C33" s="8"/>
      <c r="D33" s="8"/>
      <c r="E33" s="12"/>
      <c r="F33" s="29"/>
    </row>
    <row r="34" spans="1:6" x14ac:dyDescent="0.2">
      <c r="A34" s="16"/>
      <c r="B34" s="17" t="s">
        <v>217</v>
      </c>
      <c r="C34" s="8"/>
      <c r="D34" s="8"/>
      <c r="E34" s="12"/>
      <c r="F34" s="29"/>
    </row>
    <row r="35" spans="1:6" x14ac:dyDescent="0.2">
      <c r="A35" s="16"/>
      <c r="B35" s="17" t="s">
        <v>218</v>
      </c>
      <c r="C35" s="8"/>
      <c r="D35" s="8"/>
      <c r="E35" s="12"/>
      <c r="F35" s="29"/>
    </row>
    <row r="36" spans="1:6" x14ac:dyDescent="0.2">
      <c r="A36" s="16"/>
      <c r="B36" s="17" t="s">
        <v>222</v>
      </c>
      <c r="C36" s="8"/>
      <c r="D36" s="8"/>
      <c r="E36" s="12"/>
      <c r="F36" s="29"/>
    </row>
    <row r="37" spans="1:6" x14ac:dyDescent="0.2">
      <c r="A37" s="16"/>
      <c r="B37" s="17" t="s">
        <v>221</v>
      </c>
      <c r="C37" s="8"/>
      <c r="D37" s="8"/>
      <c r="E37" s="12"/>
      <c r="F37" s="29"/>
    </row>
    <row r="38" spans="1:6" x14ac:dyDescent="0.2">
      <c r="A38" s="16"/>
      <c r="B38" s="17" t="s">
        <v>219</v>
      </c>
      <c r="C38" s="16" t="s">
        <v>180</v>
      </c>
      <c r="D38" s="8">
        <v>2</v>
      </c>
      <c r="E38" s="12"/>
      <c r="F38" s="29">
        <f>D38*E38</f>
        <v>0</v>
      </c>
    </row>
    <row r="39" spans="1:6" x14ac:dyDescent="0.2">
      <c r="A39" s="16"/>
      <c r="B39" s="17"/>
      <c r="C39" s="8"/>
      <c r="D39" s="8"/>
      <c r="E39" s="12"/>
      <c r="F39" s="29"/>
    </row>
    <row r="40" spans="1:6" x14ac:dyDescent="0.2">
      <c r="A40" s="16" t="s">
        <v>9</v>
      </c>
      <c r="B40" s="17" t="s">
        <v>376</v>
      </c>
      <c r="C40" s="8"/>
      <c r="D40" s="8"/>
      <c r="E40" s="12"/>
      <c r="F40" s="29"/>
    </row>
    <row r="41" spans="1:6" x14ac:dyDescent="0.2">
      <c r="A41" s="16"/>
      <c r="B41" s="17" t="s">
        <v>220</v>
      </c>
      <c r="C41" s="8"/>
      <c r="D41" s="8"/>
      <c r="E41" s="12"/>
      <c r="F41" s="29"/>
    </row>
    <row r="42" spans="1:6" x14ac:dyDescent="0.2">
      <c r="A42" s="16"/>
      <c r="B42" s="17" t="s">
        <v>217</v>
      </c>
      <c r="C42" s="8"/>
      <c r="D42" s="8"/>
      <c r="E42" s="12"/>
      <c r="F42" s="29"/>
    </row>
    <row r="43" spans="1:6" x14ac:dyDescent="0.2">
      <c r="A43" s="16"/>
      <c r="B43" s="17" t="s">
        <v>378</v>
      </c>
      <c r="C43" s="8"/>
      <c r="D43" s="8"/>
      <c r="E43" s="12"/>
      <c r="F43" s="29"/>
    </row>
    <row r="44" spans="1:6" x14ac:dyDescent="0.2">
      <c r="A44" s="16"/>
      <c r="B44" s="17" t="s">
        <v>223</v>
      </c>
      <c r="C44" s="8"/>
      <c r="D44" s="8"/>
      <c r="E44" s="12"/>
      <c r="F44" s="29"/>
    </row>
    <row r="45" spans="1:6" x14ac:dyDescent="0.2">
      <c r="A45" s="16"/>
      <c r="B45" s="17" t="s">
        <v>224</v>
      </c>
      <c r="C45" s="8"/>
      <c r="D45" s="8"/>
      <c r="E45" s="12"/>
      <c r="F45" s="29"/>
    </row>
    <row r="46" spans="1:6" x14ac:dyDescent="0.2">
      <c r="A46" s="16"/>
      <c r="B46" s="17" t="s">
        <v>225</v>
      </c>
      <c r="C46" s="8"/>
      <c r="D46" s="8"/>
      <c r="E46" s="12"/>
      <c r="F46" s="29"/>
    </row>
    <row r="47" spans="1:6" x14ac:dyDescent="0.2">
      <c r="A47" s="16"/>
      <c r="B47" s="17" t="s">
        <v>219</v>
      </c>
      <c r="C47" s="16" t="s">
        <v>180</v>
      </c>
      <c r="D47" s="8">
        <v>3</v>
      </c>
      <c r="E47" s="12"/>
      <c r="F47" s="29">
        <f>D47*E47</f>
        <v>0</v>
      </c>
    </row>
    <row r="48" spans="1:6" x14ac:dyDescent="0.2">
      <c r="A48" s="16"/>
      <c r="B48" s="17"/>
      <c r="C48" s="8"/>
      <c r="D48" s="8"/>
      <c r="E48" s="12"/>
      <c r="F48" s="29"/>
    </row>
    <row r="49" spans="1:6" ht="25.5" x14ac:dyDescent="0.2">
      <c r="A49" s="16" t="s">
        <v>9</v>
      </c>
      <c r="B49" s="17" t="s">
        <v>388</v>
      </c>
      <c r="C49" s="16" t="s">
        <v>180</v>
      </c>
      <c r="D49" s="8">
        <v>4</v>
      </c>
      <c r="E49" s="12"/>
      <c r="F49" s="29">
        <f>D49*E49</f>
        <v>0</v>
      </c>
    </row>
    <row r="50" spans="1:6" x14ac:dyDescent="0.2">
      <c r="A50" s="16"/>
      <c r="B50" s="17"/>
      <c r="C50" s="8"/>
      <c r="D50" s="8"/>
      <c r="E50" s="12"/>
      <c r="F50" s="29"/>
    </row>
    <row r="51" spans="1:6" x14ac:dyDescent="0.2">
      <c r="A51" s="16"/>
      <c r="B51" s="17"/>
      <c r="C51" s="8"/>
      <c r="D51" s="8"/>
      <c r="E51" s="12"/>
      <c r="F51" s="29"/>
    </row>
    <row r="52" spans="1:6" x14ac:dyDescent="0.2">
      <c r="A52" s="16"/>
      <c r="B52" s="17" t="s">
        <v>226</v>
      </c>
      <c r="C52" s="8"/>
      <c r="D52" s="8"/>
      <c r="E52" s="12"/>
      <c r="F52" s="29"/>
    </row>
    <row r="53" spans="1:6" ht="9" customHeight="1" x14ac:dyDescent="0.2">
      <c r="A53" s="16"/>
      <c r="B53" s="17"/>
      <c r="C53" s="16"/>
      <c r="D53" s="8"/>
      <c r="E53" s="12"/>
      <c r="F53" s="29"/>
    </row>
    <row r="54" spans="1:6" ht="42" customHeight="1" x14ac:dyDescent="0.2">
      <c r="A54" s="16" t="s">
        <v>38</v>
      </c>
      <c r="B54" s="17" t="s">
        <v>379</v>
      </c>
      <c r="C54" s="8"/>
      <c r="D54" s="8"/>
      <c r="E54" s="12"/>
      <c r="F54" s="29"/>
    </row>
    <row r="55" spans="1:6" x14ac:dyDescent="0.2">
      <c r="A55" s="16"/>
      <c r="B55" s="17" t="s">
        <v>39</v>
      </c>
      <c r="C55" s="8" t="s">
        <v>180</v>
      </c>
      <c r="D55" s="8">
        <v>3</v>
      </c>
      <c r="E55" s="12"/>
      <c r="F55" s="29">
        <f>D55*E55</f>
        <v>0</v>
      </c>
    </row>
    <row r="56" spans="1:6" ht="25.5" x14ac:dyDescent="0.2">
      <c r="A56" s="16"/>
      <c r="B56" s="17" t="s">
        <v>227</v>
      </c>
      <c r="C56" s="8" t="s">
        <v>180</v>
      </c>
      <c r="D56" s="8">
        <v>5</v>
      </c>
      <c r="E56" s="12"/>
      <c r="F56" s="29">
        <f>D56*E56</f>
        <v>0</v>
      </c>
    </row>
    <row r="57" spans="1:6" x14ac:dyDescent="0.2">
      <c r="A57" s="16"/>
      <c r="B57" s="17"/>
      <c r="C57" s="8"/>
      <c r="D57" s="8"/>
      <c r="E57" s="12"/>
      <c r="F57" s="29"/>
    </row>
    <row r="58" spans="1:6" ht="51" x14ac:dyDescent="0.2">
      <c r="A58" s="16" t="s">
        <v>40</v>
      </c>
      <c r="B58" s="9" t="s">
        <v>228</v>
      </c>
      <c r="C58" s="8"/>
      <c r="D58" s="8"/>
      <c r="E58" s="12"/>
      <c r="F58" s="29"/>
    </row>
    <row r="59" spans="1:6" ht="25.5" x14ac:dyDescent="0.2">
      <c r="A59" s="16"/>
      <c r="B59" s="17" t="s">
        <v>227</v>
      </c>
      <c r="C59" s="8" t="s">
        <v>180</v>
      </c>
      <c r="D59" s="8">
        <v>2</v>
      </c>
      <c r="E59" s="12"/>
      <c r="F59" s="29">
        <f>D59*E59</f>
        <v>0</v>
      </c>
    </row>
    <row r="60" spans="1:6" x14ac:dyDescent="0.2">
      <c r="A60" s="16"/>
      <c r="B60" s="17"/>
      <c r="C60" s="8"/>
      <c r="D60" s="8"/>
      <c r="E60" s="12"/>
      <c r="F60" s="29"/>
    </row>
    <row r="61" spans="1:6" ht="38.25" x14ac:dyDescent="0.2">
      <c r="A61" s="16" t="s">
        <v>41</v>
      </c>
      <c r="B61" s="17" t="s">
        <v>380</v>
      </c>
      <c r="C61" s="8"/>
      <c r="D61" s="8"/>
      <c r="E61" s="12"/>
      <c r="F61" s="29"/>
    </row>
    <row r="62" spans="1:6" x14ac:dyDescent="0.2">
      <c r="A62" s="16"/>
      <c r="B62" s="9" t="s">
        <v>10</v>
      </c>
      <c r="C62" s="8" t="s">
        <v>180</v>
      </c>
      <c r="D62" s="8">
        <v>9</v>
      </c>
      <c r="E62" s="12"/>
      <c r="F62" s="29">
        <f>D62*E62</f>
        <v>0</v>
      </c>
    </row>
    <row r="63" spans="1:6" x14ac:dyDescent="0.2">
      <c r="A63" s="16"/>
      <c r="B63" s="17"/>
      <c r="C63" s="8"/>
      <c r="D63" s="8"/>
      <c r="E63" s="12"/>
      <c r="F63" s="29"/>
    </row>
    <row r="64" spans="1:6" ht="38.25" x14ac:dyDescent="0.2">
      <c r="A64" s="16" t="s">
        <v>42</v>
      </c>
      <c r="B64" s="9" t="s">
        <v>381</v>
      </c>
      <c r="C64" s="8"/>
      <c r="D64" s="8"/>
      <c r="E64" s="12"/>
      <c r="F64" s="29"/>
    </row>
    <row r="65" spans="1:6" x14ac:dyDescent="0.2">
      <c r="A65" s="16"/>
      <c r="B65" s="9" t="s">
        <v>5</v>
      </c>
      <c r="C65" s="8" t="s">
        <v>180</v>
      </c>
      <c r="D65" s="8">
        <v>2</v>
      </c>
      <c r="E65" s="12"/>
      <c r="F65" s="29">
        <f>D65*E65</f>
        <v>0</v>
      </c>
    </row>
    <row r="66" spans="1:6" x14ac:dyDescent="0.2">
      <c r="A66" s="16"/>
      <c r="B66" s="9" t="s">
        <v>10</v>
      </c>
      <c r="C66" s="8" t="s">
        <v>180</v>
      </c>
      <c r="D66" s="8">
        <v>5</v>
      </c>
      <c r="E66" s="12"/>
      <c r="F66" s="29">
        <f>D66*E66</f>
        <v>0</v>
      </c>
    </row>
    <row r="67" spans="1:6" x14ac:dyDescent="0.2">
      <c r="A67" s="16"/>
      <c r="B67" s="9"/>
      <c r="C67" s="8"/>
      <c r="D67" s="8"/>
      <c r="E67" s="12"/>
      <c r="F67" s="29"/>
    </row>
    <row r="68" spans="1:6" ht="51" x14ac:dyDescent="0.2">
      <c r="A68" s="16" t="s">
        <v>43</v>
      </c>
      <c r="B68" s="17" t="s">
        <v>382</v>
      </c>
      <c r="C68" s="8"/>
      <c r="D68" s="8"/>
      <c r="E68" s="12"/>
      <c r="F68" s="29"/>
    </row>
    <row r="69" spans="1:6" x14ac:dyDescent="0.2">
      <c r="A69" s="16"/>
      <c r="B69" s="9" t="s">
        <v>16</v>
      </c>
      <c r="C69" s="8" t="s">
        <v>180</v>
      </c>
      <c r="D69" s="8">
        <v>2</v>
      </c>
      <c r="E69" s="12"/>
      <c r="F69" s="29">
        <f>D69*E69</f>
        <v>0</v>
      </c>
    </row>
    <row r="70" spans="1:6" x14ac:dyDescent="0.2">
      <c r="A70" s="16"/>
      <c r="B70" s="9" t="s">
        <v>18</v>
      </c>
      <c r="C70" s="8" t="s">
        <v>180</v>
      </c>
      <c r="D70" s="8">
        <v>3</v>
      </c>
      <c r="E70" s="12"/>
      <c r="F70" s="29">
        <f>D70*E70</f>
        <v>0</v>
      </c>
    </row>
    <row r="71" spans="1:6" x14ac:dyDescent="0.2">
      <c r="A71" s="16"/>
      <c r="B71" s="9" t="s">
        <v>20</v>
      </c>
      <c r="C71" s="8" t="s">
        <v>180</v>
      </c>
      <c r="D71" s="8">
        <v>2</v>
      </c>
      <c r="E71" s="12"/>
      <c r="F71" s="29">
        <f>D71*E71</f>
        <v>0</v>
      </c>
    </row>
    <row r="72" spans="1:6" x14ac:dyDescent="0.2">
      <c r="A72" s="16"/>
      <c r="B72" s="9"/>
      <c r="C72" s="8"/>
      <c r="D72" s="8"/>
      <c r="E72" s="12"/>
      <c r="F72" s="29"/>
    </row>
    <row r="73" spans="1:6" x14ac:dyDescent="0.2">
      <c r="A73" s="8" t="s">
        <v>44</v>
      </c>
      <c r="B73" s="17" t="s">
        <v>229</v>
      </c>
      <c r="C73" s="8" t="s">
        <v>179</v>
      </c>
      <c r="D73" s="8">
        <v>7</v>
      </c>
      <c r="E73" s="12"/>
      <c r="F73" s="29">
        <f>D73*E73</f>
        <v>0</v>
      </c>
    </row>
    <row r="74" spans="1:6" x14ac:dyDescent="0.2">
      <c r="A74" s="8" t="s">
        <v>45</v>
      </c>
      <c r="B74" s="9" t="s">
        <v>230</v>
      </c>
      <c r="C74" s="8" t="s">
        <v>179</v>
      </c>
      <c r="D74" s="8">
        <v>7</v>
      </c>
      <c r="E74" s="12"/>
      <c r="F74" s="29">
        <f>D74*E74</f>
        <v>0</v>
      </c>
    </row>
    <row r="75" spans="1:6" x14ac:dyDescent="0.2">
      <c r="A75" s="8" t="s">
        <v>46</v>
      </c>
      <c r="B75" s="9" t="s">
        <v>231</v>
      </c>
      <c r="C75" s="8" t="s">
        <v>180</v>
      </c>
      <c r="D75" s="8">
        <v>5</v>
      </c>
      <c r="E75" s="12"/>
      <c r="F75" s="29">
        <f>D75*E75</f>
        <v>0</v>
      </c>
    </row>
    <row r="76" spans="1:6" x14ac:dyDescent="0.2">
      <c r="A76" s="8"/>
      <c r="B76" s="9"/>
      <c r="C76" s="8"/>
      <c r="D76" s="8"/>
      <c r="E76" s="12"/>
      <c r="F76" s="29"/>
    </row>
    <row r="77" spans="1:6" x14ac:dyDescent="0.2">
      <c r="A77" s="8"/>
      <c r="B77" s="9" t="s">
        <v>232</v>
      </c>
      <c r="C77" s="8"/>
      <c r="D77" s="8"/>
      <c r="E77" s="12"/>
      <c r="F77" s="29"/>
    </row>
    <row r="78" spans="1:6" x14ac:dyDescent="0.2">
      <c r="A78" s="16"/>
      <c r="B78" s="9"/>
      <c r="C78" s="8"/>
      <c r="D78" s="8"/>
      <c r="E78" s="12"/>
      <c r="F78" s="29"/>
    </row>
    <row r="79" spans="1:6" ht="51" x14ac:dyDescent="0.2">
      <c r="A79" s="16" t="s">
        <v>47</v>
      </c>
      <c r="B79" s="17" t="s">
        <v>383</v>
      </c>
      <c r="C79" s="8"/>
      <c r="D79" s="8"/>
      <c r="E79" s="12"/>
      <c r="F79" s="29"/>
    </row>
    <row r="80" spans="1:6" x14ac:dyDescent="0.2">
      <c r="A80" s="16"/>
      <c r="B80" s="9" t="s">
        <v>48</v>
      </c>
      <c r="C80" s="8" t="s">
        <v>179</v>
      </c>
      <c r="D80" s="8">
        <v>1</v>
      </c>
      <c r="E80" s="12"/>
      <c r="F80" s="29">
        <f>D80*E80</f>
        <v>0</v>
      </c>
    </row>
    <row r="81" spans="1:6" x14ac:dyDescent="0.2">
      <c r="A81" s="16"/>
      <c r="B81" s="9" t="s">
        <v>49</v>
      </c>
      <c r="C81" s="8" t="s">
        <v>179</v>
      </c>
      <c r="D81" s="8">
        <v>2</v>
      </c>
      <c r="E81" s="12"/>
      <c r="F81" s="29">
        <f>D81*E81</f>
        <v>0</v>
      </c>
    </row>
    <row r="82" spans="1:6" x14ac:dyDescent="0.2">
      <c r="A82" s="16"/>
      <c r="B82" s="9"/>
      <c r="C82" s="8"/>
      <c r="D82" s="8"/>
      <c r="E82" s="12"/>
      <c r="F82" s="29"/>
    </row>
    <row r="83" spans="1:6" ht="38.25" x14ac:dyDescent="0.2">
      <c r="A83" s="16" t="s">
        <v>50</v>
      </c>
      <c r="B83" s="9" t="s">
        <v>233</v>
      </c>
      <c r="C83" s="8" t="s">
        <v>179</v>
      </c>
      <c r="D83" s="8">
        <v>3</v>
      </c>
      <c r="E83" s="12"/>
      <c r="F83" s="29">
        <f>D83*E83</f>
        <v>0</v>
      </c>
    </row>
    <row r="84" spans="1:6" ht="8.25" customHeight="1" x14ac:dyDescent="0.2">
      <c r="A84" s="16"/>
      <c r="B84" s="9"/>
      <c r="C84" s="8"/>
      <c r="D84" s="8"/>
      <c r="E84" s="12"/>
      <c r="F84" s="29"/>
    </row>
    <row r="85" spans="1:6" ht="68.25" customHeight="1" x14ac:dyDescent="0.2">
      <c r="A85" s="16" t="s">
        <v>51</v>
      </c>
      <c r="B85" s="9" t="s">
        <v>234</v>
      </c>
      <c r="C85" s="8" t="s">
        <v>180</v>
      </c>
      <c r="D85" s="8">
        <v>3</v>
      </c>
      <c r="E85" s="12"/>
      <c r="F85" s="29">
        <f>D85*E85</f>
        <v>0</v>
      </c>
    </row>
    <row r="86" spans="1:6" x14ac:dyDescent="0.2">
      <c r="A86" s="16"/>
      <c r="B86" s="9"/>
      <c r="C86" s="8"/>
      <c r="D86" s="8"/>
      <c r="E86" s="12"/>
      <c r="F86" s="29"/>
    </row>
    <row r="87" spans="1:6" ht="25.5" x14ac:dyDescent="0.2">
      <c r="A87" s="16" t="s">
        <v>52</v>
      </c>
      <c r="B87" s="9" t="s">
        <v>235</v>
      </c>
      <c r="C87" s="8" t="s">
        <v>180</v>
      </c>
      <c r="D87" s="8">
        <v>1</v>
      </c>
      <c r="E87" s="12"/>
      <c r="F87" s="29">
        <f>D87*E87</f>
        <v>0</v>
      </c>
    </row>
    <row r="88" spans="1:6" x14ac:dyDescent="0.2">
      <c r="A88" s="16"/>
      <c r="B88" s="9"/>
      <c r="C88" s="8"/>
      <c r="D88" s="8"/>
      <c r="E88" s="12"/>
      <c r="F88" s="29"/>
    </row>
    <row r="89" spans="1:6" ht="25.5" x14ac:dyDescent="0.2">
      <c r="A89" s="16" t="s">
        <v>53</v>
      </c>
      <c r="B89" s="9" t="s">
        <v>236</v>
      </c>
      <c r="C89" s="8" t="s">
        <v>180</v>
      </c>
      <c r="D89" s="8">
        <v>1</v>
      </c>
      <c r="E89" s="12"/>
      <c r="F89" s="29">
        <f>D89*E89</f>
        <v>0</v>
      </c>
    </row>
    <row r="90" spans="1:6" x14ac:dyDescent="0.2">
      <c r="A90" s="16"/>
      <c r="B90" s="9"/>
      <c r="C90" s="8"/>
      <c r="D90" s="8"/>
      <c r="E90" s="12"/>
      <c r="F90" s="29"/>
    </row>
    <row r="91" spans="1:6" ht="25.5" x14ac:dyDescent="0.2">
      <c r="A91" s="16" t="s">
        <v>54</v>
      </c>
      <c r="B91" s="9" t="s">
        <v>237</v>
      </c>
      <c r="C91" s="8" t="s">
        <v>180</v>
      </c>
      <c r="D91" s="8">
        <v>1</v>
      </c>
      <c r="E91" s="12"/>
      <c r="F91" s="29">
        <f>D91*E91</f>
        <v>0</v>
      </c>
    </row>
    <row r="92" spans="1:6" x14ac:dyDescent="0.2">
      <c r="A92" s="16"/>
      <c r="B92" s="9"/>
      <c r="C92" s="8"/>
      <c r="D92" s="8"/>
      <c r="E92" s="12"/>
      <c r="F92" s="29"/>
    </row>
    <row r="93" spans="1:6" ht="38.25" x14ac:dyDescent="0.2">
      <c r="A93" s="16" t="s">
        <v>55</v>
      </c>
      <c r="B93" s="17" t="s">
        <v>384</v>
      </c>
      <c r="C93" s="8"/>
      <c r="D93" s="8"/>
      <c r="E93" s="12"/>
      <c r="F93" s="29"/>
    </row>
    <row r="94" spans="1:6" ht="25.5" x14ac:dyDescent="0.2">
      <c r="A94" s="16"/>
      <c r="B94" s="9" t="s">
        <v>239</v>
      </c>
      <c r="C94" s="8"/>
      <c r="D94" s="8"/>
      <c r="E94" s="12"/>
      <c r="F94" s="29"/>
    </row>
    <row r="95" spans="1:6" ht="25.5" x14ac:dyDescent="0.2">
      <c r="A95" s="16"/>
      <c r="B95" s="9" t="s">
        <v>244</v>
      </c>
      <c r="C95" s="8"/>
      <c r="D95" s="8"/>
      <c r="E95" s="12"/>
      <c r="F95" s="29"/>
    </row>
    <row r="96" spans="1:6" ht="38.25" x14ac:dyDescent="0.2">
      <c r="A96" s="16"/>
      <c r="B96" s="9" t="s">
        <v>238</v>
      </c>
      <c r="C96" s="8"/>
      <c r="D96" s="8"/>
      <c r="E96" s="12"/>
      <c r="F96" s="29"/>
    </row>
    <row r="97" spans="1:6" ht="25.5" x14ac:dyDescent="0.2">
      <c r="A97" s="16"/>
      <c r="B97" s="9" t="s">
        <v>240</v>
      </c>
      <c r="C97" s="8"/>
      <c r="D97" s="8"/>
      <c r="E97" s="12"/>
      <c r="F97" s="29"/>
    </row>
    <row r="98" spans="1:6" ht="25.5" x14ac:dyDescent="0.2">
      <c r="A98" s="16"/>
      <c r="B98" s="9" t="s">
        <v>241</v>
      </c>
      <c r="C98" s="8" t="s">
        <v>180</v>
      </c>
      <c r="D98" s="8">
        <v>2</v>
      </c>
      <c r="E98" s="12"/>
      <c r="F98" s="29">
        <f>D98*E98</f>
        <v>0</v>
      </c>
    </row>
    <row r="99" spans="1:6" x14ac:dyDescent="0.2">
      <c r="A99" s="16"/>
      <c r="B99" s="9"/>
      <c r="C99" s="8"/>
      <c r="D99" s="8"/>
      <c r="E99" s="12"/>
      <c r="F99" s="29"/>
    </row>
    <row r="100" spans="1:6" ht="25.5" x14ac:dyDescent="0.2">
      <c r="A100" s="16" t="s">
        <v>56</v>
      </c>
      <c r="B100" s="17" t="s">
        <v>385</v>
      </c>
      <c r="C100" s="8"/>
      <c r="D100" s="8"/>
      <c r="E100" s="12"/>
      <c r="F100" s="29"/>
    </row>
    <row r="101" spans="1:6" ht="51" x14ac:dyDescent="0.2">
      <c r="A101" s="16"/>
      <c r="B101" s="17" t="s">
        <v>242</v>
      </c>
      <c r="C101" s="8"/>
      <c r="D101" s="8"/>
      <c r="E101" s="12"/>
      <c r="F101" s="29"/>
    </row>
    <row r="102" spans="1:6" ht="25.5" x14ac:dyDescent="0.2">
      <c r="A102" s="16"/>
      <c r="B102" s="9" t="s">
        <v>243</v>
      </c>
      <c r="C102" s="8"/>
      <c r="D102" s="8"/>
      <c r="E102" s="12"/>
      <c r="F102" s="29"/>
    </row>
    <row r="103" spans="1:6" ht="25.5" x14ac:dyDescent="0.2">
      <c r="A103" s="16"/>
      <c r="B103" s="9" t="s">
        <v>244</v>
      </c>
      <c r="C103" s="8"/>
      <c r="D103" s="8"/>
      <c r="E103" s="12"/>
      <c r="F103" s="29"/>
    </row>
    <row r="104" spans="1:6" ht="38.25" x14ac:dyDescent="0.2">
      <c r="A104" s="16"/>
      <c r="B104" s="9" t="s">
        <v>238</v>
      </c>
      <c r="C104" s="8"/>
      <c r="D104" s="8"/>
      <c r="E104" s="12"/>
      <c r="F104" s="29"/>
    </row>
    <row r="105" spans="1:6" ht="25.5" x14ac:dyDescent="0.2">
      <c r="A105" s="16"/>
      <c r="B105" s="9" t="s">
        <v>240</v>
      </c>
      <c r="C105" s="8"/>
      <c r="D105" s="8"/>
      <c r="E105" s="12"/>
      <c r="F105" s="29"/>
    </row>
    <row r="106" spans="1:6" ht="38.25" x14ac:dyDescent="0.2">
      <c r="A106" s="16"/>
      <c r="B106" s="17" t="s">
        <v>245</v>
      </c>
      <c r="C106" s="8" t="s">
        <v>180</v>
      </c>
      <c r="D106" s="8">
        <v>1</v>
      </c>
      <c r="E106" s="12"/>
      <c r="F106" s="29">
        <f>D106*E106</f>
        <v>0</v>
      </c>
    </row>
    <row r="107" spans="1:6" x14ac:dyDescent="0.2">
      <c r="A107" s="16"/>
      <c r="B107" s="17"/>
      <c r="C107" s="8"/>
      <c r="D107" s="8"/>
      <c r="E107" s="12"/>
      <c r="F107" s="29"/>
    </row>
    <row r="108" spans="1:6" ht="25.5" x14ac:dyDescent="0.2">
      <c r="A108" s="16" t="s">
        <v>57</v>
      </c>
      <c r="B108" s="17" t="s">
        <v>246</v>
      </c>
      <c r="C108" s="8"/>
      <c r="D108" s="8"/>
      <c r="E108" s="12"/>
      <c r="F108" s="29"/>
    </row>
    <row r="109" spans="1:6" x14ac:dyDescent="0.2">
      <c r="A109" s="16"/>
      <c r="B109" s="9" t="s">
        <v>247</v>
      </c>
      <c r="C109" s="8"/>
      <c r="D109" s="8"/>
      <c r="E109" s="12"/>
      <c r="F109" s="29"/>
    </row>
    <row r="110" spans="1:6" x14ac:dyDescent="0.2">
      <c r="A110" s="16"/>
      <c r="B110" s="9" t="s">
        <v>248</v>
      </c>
      <c r="C110" s="8"/>
      <c r="D110" s="8"/>
      <c r="E110" s="12"/>
      <c r="F110" s="29"/>
    </row>
    <row r="111" spans="1:6" ht="38.25" x14ac:dyDescent="0.2">
      <c r="A111" s="16"/>
      <c r="B111" s="17" t="s">
        <v>249</v>
      </c>
      <c r="C111" s="16" t="s">
        <v>179</v>
      </c>
      <c r="D111" s="8">
        <v>1</v>
      </c>
      <c r="E111" s="12"/>
      <c r="F111" s="29">
        <f>D111*E111</f>
        <v>0</v>
      </c>
    </row>
    <row r="112" spans="1:6" x14ac:dyDescent="0.2">
      <c r="A112" s="16"/>
      <c r="B112" s="9" t="s">
        <v>250</v>
      </c>
      <c r="C112" s="8" t="s">
        <v>180</v>
      </c>
      <c r="D112" s="8">
        <v>1</v>
      </c>
      <c r="E112" s="12"/>
      <c r="F112" s="29"/>
    </row>
    <row r="113" spans="1:6" ht="15.75" customHeight="1" x14ac:dyDescent="0.2">
      <c r="A113" s="16"/>
      <c r="B113" s="9" t="s">
        <v>251</v>
      </c>
      <c r="C113" s="8" t="s">
        <v>180</v>
      </c>
      <c r="D113" s="8">
        <v>1</v>
      </c>
      <c r="E113" s="12"/>
      <c r="F113" s="29"/>
    </row>
    <row r="114" spans="1:6" ht="51" x14ac:dyDescent="0.2">
      <c r="A114" s="16"/>
      <c r="B114" s="9" t="s">
        <v>252</v>
      </c>
      <c r="C114" s="8" t="s">
        <v>180</v>
      </c>
      <c r="D114" s="8">
        <v>1</v>
      </c>
      <c r="E114" s="12"/>
      <c r="F114" s="29"/>
    </row>
    <row r="115" spans="1:6" x14ac:dyDescent="0.2">
      <c r="A115" s="16"/>
      <c r="B115" s="9" t="s">
        <v>253</v>
      </c>
      <c r="C115" s="8" t="s">
        <v>180</v>
      </c>
      <c r="D115" s="8">
        <v>4</v>
      </c>
      <c r="E115" s="12"/>
      <c r="F115" s="29"/>
    </row>
    <row r="116" spans="1:6" x14ac:dyDescent="0.2">
      <c r="A116" s="16"/>
      <c r="B116" s="9" t="s">
        <v>254</v>
      </c>
      <c r="C116" s="8" t="s">
        <v>180</v>
      </c>
      <c r="D116" s="8">
        <v>5</v>
      </c>
      <c r="E116" s="12"/>
      <c r="F116" s="29"/>
    </row>
    <row r="117" spans="1:6" x14ac:dyDescent="0.2">
      <c r="A117" s="16"/>
      <c r="B117" s="9" t="s">
        <v>255</v>
      </c>
      <c r="C117" s="8" t="s">
        <v>180</v>
      </c>
      <c r="D117" s="8">
        <v>5</v>
      </c>
      <c r="E117" s="12"/>
      <c r="F117" s="29"/>
    </row>
    <row r="118" spans="1:6" x14ac:dyDescent="0.2">
      <c r="A118" s="16"/>
      <c r="B118" s="9" t="s">
        <v>256</v>
      </c>
      <c r="C118" s="8" t="s">
        <v>180</v>
      </c>
      <c r="D118" s="8">
        <v>5</v>
      </c>
      <c r="E118" s="12"/>
      <c r="F118" s="29"/>
    </row>
    <row r="119" spans="1:6" ht="25.5" x14ac:dyDescent="0.2">
      <c r="A119" s="16"/>
      <c r="B119" s="9" t="s">
        <v>257</v>
      </c>
      <c r="C119" s="8" t="s">
        <v>180</v>
      </c>
      <c r="D119" s="8">
        <v>1</v>
      </c>
      <c r="E119" s="12"/>
      <c r="F119" s="29"/>
    </row>
    <row r="120" spans="1:6" x14ac:dyDescent="0.2">
      <c r="A120" s="16"/>
      <c r="B120" s="9" t="s">
        <v>258</v>
      </c>
      <c r="C120" s="8" t="s">
        <v>179</v>
      </c>
      <c r="D120" s="8">
        <v>1</v>
      </c>
      <c r="E120" s="12"/>
      <c r="F120" s="29"/>
    </row>
    <row r="121" spans="1:6" ht="51" x14ac:dyDescent="0.2">
      <c r="A121" s="16"/>
      <c r="B121" s="17" t="s">
        <v>399</v>
      </c>
      <c r="C121" s="8"/>
      <c r="D121" s="8"/>
      <c r="E121" s="12"/>
      <c r="F121" s="29"/>
    </row>
    <row r="122" spans="1:6" ht="25.5" x14ac:dyDescent="0.2">
      <c r="A122" s="16"/>
      <c r="B122" s="17" t="s">
        <v>259</v>
      </c>
      <c r="C122" s="8" t="s">
        <v>179</v>
      </c>
      <c r="D122" s="8">
        <v>1</v>
      </c>
      <c r="E122" s="12"/>
      <c r="F122" s="29"/>
    </row>
    <row r="123" spans="1:6" x14ac:dyDescent="0.2">
      <c r="A123" s="16"/>
      <c r="B123" s="18" t="s">
        <v>260</v>
      </c>
      <c r="C123" s="8" t="s">
        <v>180</v>
      </c>
      <c r="D123" s="8">
        <v>1</v>
      </c>
      <c r="E123" s="12"/>
      <c r="F123" s="29"/>
    </row>
    <row r="124" spans="1:6" ht="25.5" x14ac:dyDescent="0.2">
      <c r="A124" s="16"/>
      <c r="B124" s="17" t="s">
        <v>261</v>
      </c>
      <c r="C124" s="8" t="s">
        <v>179</v>
      </c>
      <c r="D124" s="8">
        <v>1</v>
      </c>
      <c r="E124" s="12"/>
      <c r="F124" s="29"/>
    </row>
    <row r="125" spans="1:6" ht="25.5" x14ac:dyDescent="0.2">
      <c r="A125" s="16"/>
      <c r="B125" s="17" t="s">
        <v>262</v>
      </c>
      <c r="C125" s="8" t="s">
        <v>179</v>
      </c>
      <c r="D125" s="8">
        <v>1</v>
      </c>
      <c r="E125" s="12"/>
      <c r="F125" s="29"/>
    </row>
    <row r="126" spans="1:6" ht="38.25" x14ac:dyDescent="0.2">
      <c r="A126" s="16"/>
      <c r="B126" s="17" t="s">
        <v>263</v>
      </c>
      <c r="C126" s="16" t="s">
        <v>179</v>
      </c>
      <c r="D126" s="8">
        <v>1</v>
      </c>
      <c r="E126" s="12"/>
      <c r="F126" s="29"/>
    </row>
    <row r="127" spans="1:6" ht="25.5" x14ac:dyDescent="0.2">
      <c r="A127" s="16"/>
      <c r="B127" s="17" t="s">
        <v>264</v>
      </c>
      <c r="C127" s="16" t="s">
        <v>180</v>
      </c>
      <c r="D127" s="8">
        <v>1</v>
      </c>
      <c r="E127" s="12"/>
      <c r="F127" s="29"/>
    </row>
    <row r="128" spans="1:6" x14ac:dyDescent="0.2">
      <c r="A128" s="16"/>
      <c r="B128" s="17"/>
      <c r="C128" s="16"/>
      <c r="D128" s="8"/>
      <c r="E128" s="12"/>
      <c r="F128" s="29"/>
    </row>
    <row r="129" spans="1:6" s="7" customFormat="1" x14ac:dyDescent="0.2">
      <c r="A129" s="13"/>
      <c r="B129" s="14" t="s">
        <v>396</v>
      </c>
      <c r="C129" s="13"/>
      <c r="D129" s="13"/>
      <c r="E129" s="15"/>
      <c r="F129" s="31">
        <f>SUM(F4:F128)</f>
        <v>0</v>
      </c>
    </row>
    <row r="130" spans="1:6" s="7" customFormat="1" x14ac:dyDescent="0.2">
      <c r="A130" s="13"/>
      <c r="B130" s="14"/>
      <c r="C130" s="13"/>
      <c r="D130" s="13"/>
      <c r="E130" s="15"/>
      <c r="F130" s="31"/>
    </row>
    <row r="131" spans="1:6" s="7" customFormat="1" x14ac:dyDescent="0.2">
      <c r="A131" s="13" t="s">
        <v>58</v>
      </c>
      <c r="B131" s="14" t="s">
        <v>198</v>
      </c>
      <c r="C131" s="13"/>
      <c r="D131" s="13"/>
      <c r="E131" s="15"/>
      <c r="F131" s="31"/>
    </row>
    <row r="132" spans="1:6" x14ac:dyDescent="0.2">
      <c r="A132" s="16"/>
      <c r="B132" s="9"/>
      <c r="C132" s="8"/>
      <c r="D132" s="8"/>
      <c r="E132" s="12"/>
      <c r="F132" s="29"/>
    </row>
    <row r="133" spans="1:6" ht="25.5" x14ac:dyDescent="0.2">
      <c r="A133" s="16" t="s">
        <v>12</v>
      </c>
      <c r="B133" s="17" t="s">
        <v>265</v>
      </c>
      <c r="C133" s="19"/>
      <c r="D133" s="10"/>
      <c r="E133" s="12"/>
      <c r="F133" s="29"/>
    </row>
    <row r="134" spans="1:6" x14ac:dyDescent="0.2">
      <c r="A134" s="16"/>
      <c r="B134" s="17"/>
      <c r="C134" s="19"/>
      <c r="D134" s="10"/>
      <c r="E134" s="12"/>
      <c r="F134" s="29"/>
    </row>
    <row r="135" spans="1:6" x14ac:dyDescent="0.2">
      <c r="A135" s="16"/>
      <c r="B135" s="17" t="s">
        <v>59</v>
      </c>
      <c r="C135" s="19" t="s">
        <v>11</v>
      </c>
      <c r="D135" s="8">
        <v>14</v>
      </c>
      <c r="E135" s="12"/>
      <c r="F135" s="29">
        <f>D135*E135</f>
        <v>0</v>
      </c>
    </row>
    <row r="136" spans="1:6" x14ac:dyDescent="0.2">
      <c r="A136" s="16"/>
      <c r="B136" s="17" t="s">
        <v>60</v>
      </c>
      <c r="C136" s="19" t="s">
        <v>11</v>
      </c>
      <c r="D136" s="10">
        <v>16</v>
      </c>
      <c r="E136" s="12"/>
      <c r="F136" s="29">
        <f>D136*E136</f>
        <v>0</v>
      </c>
    </row>
    <row r="137" spans="1:6" x14ac:dyDescent="0.2">
      <c r="A137" s="16"/>
      <c r="B137" s="17" t="s">
        <v>61</v>
      </c>
      <c r="C137" s="20" t="s">
        <v>11</v>
      </c>
      <c r="D137" s="10">
        <v>2</v>
      </c>
      <c r="E137" s="12"/>
      <c r="F137" s="29">
        <f>D137*E137</f>
        <v>0</v>
      </c>
    </row>
    <row r="138" spans="1:6" x14ac:dyDescent="0.2">
      <c r="A138" s="16"/>
      <c r="B138" s="17" t="s">
        <v>65</v>
      </c>
      <c r="C138" s="20" t="s">
        <v>11</v>
      </c>
      <c r="D138" s="10">
        <v>30</v>
      </c>
      <c r="E138" s="12"/>
      <c r="F138" s="29">
        <f>D138*E138</f>
        <v>0</v>
      </c>
    </row>
    <row r="139" spans="1:6" x14ac:dyDescent="0.2">
      <c r="A139" s="16"/>
      <c r="B139" s="17" t="s">
        <v>62</v>
      </c>
      <c r="C139" s="19" t="s">
        <v>11</v>
      </c>
      <c r="D139" s="10">
        <v>2</v>
      </c>
      <c r="E139" s="12"/>
      <c r="F139" s="29">
        <f>D139*E139</f>
        <v>0</v>
      </c>
    </row>
    <row r="140" spans="1:6" x14ac:dyDescent="0.2">
      <c r="A140" s="16"/>
      <c r="B140" s="17" t="s">
        <v>66</v>
      </c>
      <c r="C140" s="20" t="s">
        <v>11</v>
      </c>
      <c r="D140" s="10">
        <v>114</v>
      </c>
      <c r="E140" s="12"/>
      <c r="F140" s="29">
        <f>D140*E140</f>
        <v>0</v>
      </c>
    </row>
    <row r="141" spans="1:6" x14ac:dyDescent="0.2">
      <c r="A141" s="16"/>
      <c r="B141" s="17" t="s">
        <v>63</v>
      </c>
      <c r="C141" s="19" t="s">
        <v>11</v>
      </c>
      <c r="D141" s="10">
        <v>6</v>
      </c>
      <c r="E141" s="12"/>
      <c r="F141" s="29">
        <f>D141*E141</f>
        <v>0</v>
      </c>
    </row>
    <row r="142" spans="1:6" x14ac:dyDescent="0.2">
      <c r="A142" s="16"/>
      <c r="B142" s="17" t="s">
        <v>67</v>
      </c>
      <c r="C142" s="20" t="s">
        <v>11</v>
      </c>
      <c r="D142" s="10">
        <v>60</v>
      </c>
      <c r="E142" s="12"/>
      <c r="F142" s="29">
        <f>D142*E142</f>
        <v>0</v>
      </c>
    </row>
    <row r="143" spans="1:6" x14ac:dyDescent="0.2">
      <c r="A143" s="16"/>
      <c r="B143" s="17" t="s">
        <v>64</v>
      </c>
      <c r="C143" s="19" t="s">
        <v>11</v>
      </c>
      <c r="D143" s="10">
        <v>2</v>
      </c>
      <c r="E143" s="12"/>
      <c r="F143" s="29">
        <f>D143*E143</f>
        <v>0</v>
      </c>
    </row>
    <row r="144" spans="1:6" x14ac:dyDescent="0.2">
      <c r="A144" s="16"/>
      <c r="B144" s="17" t="s">
        <v>129</v>
      </c>
      <c r="C144" s="20" t="s">
        <v>11</v>
      </c>
      <c r="D144" s="10">
        <v>96</v>
      </c>
      <c r="E144" s="12"/>
      <c r="F144" s="29">
        <f>D144*E144</f>
        <v>0</v>
      </c>
    </row>
    <row r="145" spans="1:9" x14ac:dyDescent="0.2">
      <c r="A145" s="16"/>
      <c r="B145" s="17" t="s">
        <v>68</v>
      </c>
      <c r="C145" s="19" t="s">
        <v>11</v>
      </c>
      <c r="D145" s="10">
        <v>12</v>
      </c>
      <c r="E145" s="12"/>
      <c r="F145" s="29">
        <f>D145*E145</f>
        <v>0</v>
      </c>
    </row>
    <row r="146" spans="1:9" x14ac:dyDescent="0.2">
      <c r="A146" s="16"/>
      <c r="B146" s="17" t="s">
        <v>130</v>
      </c>
      <c r="C146" s="19" t="s">
        <v>11</v>
      </c>
      <c r="D146" s="10">
        <v>96</v>
      </c>
      <c r="E146" s="12"/>
      <c r="F146" s="29">
        <f>D146*E146</f>
        <v>0</v>
      </c>
    </row>
    <row r="147" spans="1:9" x14ac:dyDescent="0.2">
      <c r="A147" s="16"/>
      <c r="B147" s="21"/>
      <c r="C147" s="8"/>
      <c r="D147" s="8"/>
      <c r="E147" s="12"/>
      <c r="F147" s="29"/>
    </row>
    <row r="148" spans="1:9" ht="25.5" x14ac:dyDescent="0.2">
      <c r="A148" s="16" t="s">
        <v>21</v>
      </c>
      <c r="B148" s="22" t="s">
        <v>266</v>
      </c>
      <c r="C148" s="19" t="s">
        <v>69</v>
      </c>
      <c r="D148" s="23" t="s">
        <v>70</v>
      </c>
      <c r="E148" s="12"/>
      <c r="F148" s="29">
        <f>SUM(F135:F146)*E148</f>
        <v>0</v>
      </c>
    </row>
    <row r="149" spans="1:9" x14ac:dyDescent="0.2">
      <c r="A149" s="16"/>
      <c r="B149" s="24"/>
      <c r="C149" s="19"/>
      <c r="D149" s="10"/>
      <c r="E149" s="12"/>
      <c r="F149" s="29"/>
    </row>
    <row r="150" spans="1:9" ht="51" x14ac:dyDescent="0.2">
      <c r="A150" s="16" t="s">
        <v>22</v>
      </c>
      <c r="B150" s="22" t="s">
        <v>267</v>
      </c>
      <c r="C150" s="19" t="s">
        <v>69</v>
      </c>
      <c r="D150" s="23" t="s">
        <v>71</v>
      </c>
      <c r="E150" s="12"/>
      <c r="F150" s="29">
        <f>SUM(F135:F146)*E150</f>
        <v>0</v>
      </c>
    </row>
    <row r="151" spans="1:9" x14ac:dyDescent="0.2">
      <c r="A151" s="16"/>
      <c r="B151" s="17"/>
      <c r="C151" s="8"/>
      <c r="D151" s="8"/>
      <c r="E151" s="12"/>
      <c r="F151" s="29"/>
    </row>
    <row r="152" spans="1:9" ht="89.25" x14ac:dyDescent="0.2">
      <c r="A152" s="16" t="s">
        <v>23</v>
      </c>
      <c r="B152" s="17" t="s">
        <v>370</v>
      </c>
      <c r="C152" s="16" t="s">
        <v>180</v>
      </c>
      <c r="D152" s="8">
        <v>10</v>
      </c>
      <c r="E152" s="12"/>
      <c r="F152" s="29">
        <f>D152*E152</f>
        <v>0</v>
      </c>
    </row>
    <row r="153" spans="1:9" x14ac:dyDescent="0.2">
      <c r="A153" s="16"/>
      <c r="B153" s="17"/>
      <c r="C153" s="8"/>
      <c r="D153" s="8"/>
      <c r="E153" s="12"/>
      <c r="F153" s="29"/>
    </row>
    <row r="154" spans="1:9" ht="38.25" x14ac:dyDescent="0.2">
      <c r="A154" s="16" t="s">
        <v>24</v>
      </c>
      <c r="B154" s="17" t="s">
        <v>269</v>
      </c>
      <c r="C154" s="8" t="s">
        <v>11</v>
      </c>
      <c r="D154" s="8">
        <f>SUM(D134:D135)</f>
        <v>14</v>
      </c>
      <c r="E154" s="12"/>
      <c r="F154" s="29">
        <f>D154*E154</f>
        <v>0</v>
      </c>
    </row>
    <row r="155" spans="1:9" x14ac:dyDescent="0.2">
      <c r="A155" s="16"/>
      <c r="B155" s="9"/>
      <c r="C155" s="8"/>
      <c r="D155" s="8"/>
      <c r="E155" s="12"/>
      <c r="F155" s="29"/>
    </row>
    <row r="156" spans="1:9" ht="38.25" x14ac:dyDescent="0.2">
      <c r="A156" s="16" t="s">
        <v>25</v>
      </c>
      <c r="B156" s="17" t="s">
        <v>268</v>
      </c>
      <c r="C156" s="8" t="s">
        <v>11</v>
      </c>
      <c r="D156" s="8">
        <f>SUM(D136:D146)</f>
        <v>436</v>
      </c>
      <c r="E156" s="12"/>
      <c r="F156" s="29">
        <f>D156*E156</f>
        <v>0</v>
      </c>
    </row>
    <row r="157" spans="1:9" x14ac:dyDescent="0.2">
      <c r="A157" s="16"/>
      <c r="B157" s="17"/>
      <c r="C157" s="8"/>
      <c r="D157" s="8"/>
      <c r="E157" s="12"/>
      <c r="F157" s="29"/>
    </row>
    <row r="158" spans="1:9" ht="38.25" x14ac:dyDescent="0.2">
      <c r="A158" s="16" t="s">
        <v>72</v>
      </c>
      <c r="B158" s="17" t="s">
        <v>270</v>
      </c>
      <c r="C158" s="16" t="s">
        <v>11</v>
      </c>
      <c r="D158" s="8">
        <f>D156-94</f>
        <v>342</v>
      </c>
      <c r="E158" s="12"/>
      <c r="F158" s="29">
        <f>D158*E158</f>
        <v>0</v>
      </c>
      <c r="I158" s="5"/>
    </row>
    <row r="159" spans="1:9" x14ac:dyDescent="0.2">
      <c r="A159" s="16"/>
      <c r="B159" s="17"/>
      <c r="C159" s="16"/>
      <c r="D159" s="8"/>
      <c r="E159" s="12"/>
      <c r="F159" s="29"/>
      <c r="I159" s="5"/>
    </row>
    <row r="160" spans="1:9" ht="25.5" x14ac:dyDescent="0.2">
      <c r="A160" s="16" t="s">
        <v>73</v>
      </c>
      <c r="B160" s="17" t="s">
        <v>271</v>
      </c>
      <c r="C160" s="16" t="s">
        <v>11</v>
      </c>
      <c r="D160" s="8">
        <f>D156</f>
        <v>436</v>
      </c>
      <c r="E160" s="12"/>
      <c r="F160" s="29">
        <f>D160*E160</f>
        <v>0</v>
      </c>
      <c r="I160" s="5"/>
    </row>
    <row r="161" spans="1:9" x14ac:dyDescent="0.2">
      <c r="A161" s="16"/>
      <c r="B161" s="17"/>
      <c r="C161" s="16"/>
      <c r="D161" s="8"/>
      <c r="E161" s="12"/>
      <c r="F161" s="29"/>
      <c r="I161" s="5"/>
    </row>
    <row r="162" spans="1:9" ht="38.25" x14ac:dyDescent="0.2">
      <c r="A162" s="16" t="s">
        <v>82</v>
      </c>
      <c r="B162" s="17" t="s">
        <v>272</v>
      </c>
      <c r="C162" s="16" t="s">
        <v>11</v>
      </c>
      <c r="D162" s="8">
        <f>+D160-D158</f>
        <v>94</v>
      </c>
      <c r="E162" s="12"/>
      <c r="F162" s="29">
        <f>D162*E162</f>
        <v>0</v>
      </c>
      <c r="I162" s="5"/>
    </row>
    <row r="163" spans="1:9" x14ac:dyDescent="0.2">
      <c r="A163" s="16"/>
      <c r="B163" s="17"/>
      <c r="C163" s="16"/>
      <c r="D163" s="8"/>
      <c r="E163" s="12"/>
      <c r="F163" s="29"/>
      <c r="I163" s="5"/>
    </row>
    <row r="164" spans="1:9" ht="38.25" x14ac:dyDescent="0.2">
      <c r="A164" s="16" t="s">
        <v>83</v>
      </c>
      <c r="B164" s="17" t="s">
        <v>273</v>
      </c>
      <c r="C164" s="16" t="s">
        <v>11</v>
      </c>
      <c r="D164" s="8">
        <f>D158</f>
        <v>342</v>
      </c>
      <c r="E164" s="12"/>
      <c r="F164" s="29">
        <f>D164*E164</f>
        <v>0</v>
      </c>
      <c r="I164" s="5"/>
    </row>
    <row r="165" spans="1:9" x14ac:dyDescent="0.2">
      <c r="A165" s="16"/>
      <c r="B165" s="17"/>
      <c r="C165" s="8"/>
      <c r="D165" s="8"/>
      <c r="E165" s="12"/>
      <c r="F165" s="29"/>
    </row>
    <row r="166" spans="1:9" ht="25.5" x14ac:dyDescent="0.2">
      <c r="A166" s="16" t="s">
        <v>73</v>
      </c>
      <c r="B166" s="17" t="s">
        <v>274</v>
      </c>
      <c r="C166" s="8"/>
      <c r="D166" s="8"/>
      <c r="E166" s="12"/>
      <c r="F166" s="29"/>
    </row>
    <row r="167" spans="1:9" x14ac:dyDescent="0.2">
      <c r="A167" s="16"/>
      <c r="B167" s="17"/>
      <c r="C167" s="8"/>
      <c r="D167" s="8"/>
      <c r="E167" s="12"/>
      <c r="F167" s="29"/>
    </row>
    <row r="168" spans="1:9" x14ac:dyDescent="0.2">
      <c r="A168" s="16"/>
      <c r="B168" s="17" t="s">
        <v>123</v>
      </c>
      <c r="C168" s="16" t="s">
        <v>11</v>
      </c>
      <c r="D168" s="8">
        <f>D135</f>
        <v>14</v>
      </c>
      <c r="E168" s="12"/>
      <c r="F168" s="29">
        <f>D168*E168</f>
        <v>0</v>
      </c>
    </row>
    <row r="169" spans="1:9" x14ac:dyDescent="0.2">
      <c r="A169" s="16"/>
      <c r="B169" s="17" t="s">
        <v>124</v>
      </c>
      <c r="C169" s="8" t="s">
        <v>11</v>
      </c>
      <c r="D169" s="8">
        <f>D136+D137</f>
        <v>18</v>
      </c>
      <c r="E169" s="12"/>
      <c r="F169" s="29">
        <f t="shared" ref="F169:F173" si="0">D169*E169</f>
        <v>0</v>
      </c>
    </row>
    <row r="170" spans="1:9" x14ac:dyDescent="0.2">
      <c r="A170" s="16"/>
      <c r="B170" s="17" t="s">
        <v>126</v>
      </c>
      <c r="C170" s="8" t="s">
        <v>11</v>
      </c>
      <c r="D170" s="8">
        <v>6</v>
      </c>
      <c r="E170" s="12"/>
      <c r="F170" s="29">
        <f t="shared" si="0"/>
        <v>0</v>
      </c>
    </row>
    <row r="171" spans="1:9" x14ac:dyDescent="0.2">
      <c r="A171" s="16"/>
      <c r="B171" s="17" t="s">
        <v>125</v>
      </c>
      <c r="C171" s="8" t="s">
        <v>11</v>
      </c>
      <c r="D171" s="8">
        <v>36</v>
      </c>
      <c r="E171" s="12"/>
      <c r="F171" s="29">
        <f t="shared" si="0"/>
        <v>0</v>
      </c>
    </row>
    <row r="172" spans="1:9" x14ac:dyDescent="0.2">
      <c r="A172" s="16"/>
      <c r="B172" s="17" t="s">
        <v>127</v>
      </c>
      <c r="C172" s="8" t="s">
        <v>11</v>
      </c>
      <c r="D172" s="8">
        <v>30</v>
      </c>
      <c r="E172" s="12"/>
      <c r="F172" s="29">
        <f>D172*E172</f>
        <v>0</v>
      </c>
    </row>
    <row r="173" spans="1:9" x14ac:dyDescent="0.2">
      <c r="A173" s="16"/>
      <c r="B173" s="17" t="s">
        <v>128</v>
      </c>
      <c r="C173" s="8" t="s">
        <v>11</v>
      </c>
      <c r="D173" s="8">
        <v>4</v>
      </c>
      <c r="E173" s="12"/>
      <c r="F173" s="29">
        <f t="shared" si="0"/>
        <v>0</v>
      </c>
    </row>
    <row r="174" spans="1:9" x14ac:dyDescent="0.2">
      <c r="A174" s="16"/>
      <c r="B174" s="17"/>
      <c r="C174" s="16"/>
      <c r="D174" s="8"/>
      <c r="E174" s="12"/>
      <c r="F174" s="29"/>
    </row>
    <row r="175" spans="1:9" s="7" customFormat="1" x14ac:dyDescent="0.2">
      <c r="A175" s="13"/>
      <c r="B175" s="14" t="s">
        <v>397</v>
      </c>
      <c r="C175" s="13"/>
      <c r="D175" s="13"/>
      <c r="E175" s="15"/>
      <c r="F175" s="31">
        <f>SUM(F132:F174)</f>
        <v>0</v>
      </c>
    </row>
    <row r="176" spans="1:9" s="7" customFormat="1" x14ac:dyDescent="0.2">
      <c r="A176" s="13"/>
      <c r="B176" s="14"/>
      <c r="C176" s="13"/>
      <c r="D176" s="13"/>
      <c r="E176" s="15"/>
      <c r="F176" s="29"/>
    </row>
    <row r="177" spans="1:6" s="7" customFormat="1" x14ac:dyDescent="0.2">
      <c r="A177" s="13" t="s">
        <v>26</v>
      </c>
      <c r="B177" s="14" t="s">
        <v>275</v>
      </c>
      <c r="C177" s="13"/>
      <c r="D177" s="13"/>
      <c r="E177" s="15"/>
      <c r="F177" s="29"/>
    </row>
    <row r="178" spans="1:6" x14ac:dyDescent="0.2">
      <c r="A178" s="16"/>
      <c r="B178" s="17"/>
      <c r="C178" s="8"/>
      <c r="D178" s="8"/>
      <c r="E178" s="12"/>
      <c r="F178" s="29"/>
    </row>
    <row r="179" spans="1:6" ht="38.25" x14ac:dyDescent="0.2">
      <c r="A179" s="16" t="s">
        <v>74</v>
      </c>
      <c r="B179" s="17" t="s">
        <v>380</v>
      </c>
      <c r="C179" s="8"/>
      <c r="D179" s="8"/>
      <c r="E179" s="12"/>
      <c r="F179" s="29"/>
    </row>
    <row r="180" spans="1:6" x14ac:dyDescent="0.2">
      <c r="A180" s="16"/>
      <c r="B180" s="17" t="s">
        <v>6</v>
      </c>
      <c r="C180" s="8" t="s">
        <v>180</v>
      </c>
      <c r="D180" s="8">
        <v>1</v>
      </c>
      <c r="E180" s="12"/>
      <c r="F180" s="29">
        <f t="shared" ref="F180:F183" si="1">D180*E180</f>
        <v>0</v>
      </c>
    </row>
    <row r="181" spans="1:6" x14ac:dyDescent="0.2">
      <c r="A181" s="16"/>
      <c r="B181" s="9" t="s">
        <v>10</v>
      </c>
      <c r="C181" s="8" t="s">
        <v>180</v>
      </c>
      <c r="D181" s="8">
        <v>2</v>
      </c>
      <c r="E181" s="12"/>
      <c r="F181" s="29">
        <f t="shared" si="1"/>
        <v>0</v>
      </c>
    </row>
    <row r="182" spans="1:6" x14ac:dyDescent="0.2">
      <c r="A182" s="16"/>
      <c r="B182" s="17" t="s">
        <v>75</v>
      </c>
      <c r="C182" s="8" t="s">
        <v>180</v>
      </c>
      <c r="D182" s="8">
        <v>1</v>
      </c>
      <c r="E182" s="12"/>
      <c r="F182" s="29">
        <f t="shared" si="1"/>
        <v>0</v>
      </c>
    </row>
    <row r="183" spans="1:6" ht="25.5" x14ac:dyDescent="0.2">
      <c r="A183" s="16"/>
      <c r="B183" s="17" t="s">
        <v>276</v>
      </c>
      <c r="C183" s="8" t="s">
        <v>180</v>
      </c>
      <c r="D183" s="8">
        <v>14</v>
      </c>
      <c r="E183" s="12"/>
      <c r="F183" s="29">
        <f t="shared" si="1"/>
        <v>0</v>
      </c>
    </row>
    <row r="184" spans="1:6" x14ac:dyDescent="0.2">
      <c r="A184" s="16"/>
      <c r="B184" s="17"/>
      <c r="C184" s="8"/>
      <c r="D184" s="8"/>
      <c r="E184" s="12"/>
      <c r="F184" s="29"/>
    </row>
    <row r="185" spans="1:6" ht="51" x14ac:dyDescent="0.2">
      <c r="A185" s="16" t="s">
        <v>27</v>
      </c>
      <c r="B185" s="17" t="s">
        <v>382</v>
      </c>
      <c r="C185" s="8"/>
      <c r="D185" s="8"/>
      <c r="E185" s="12"/>
      <c r="F185" s="29"/>
    </row>
    <row r="186" spans="1:6" x14ac:dyDescent="0.2">
      <c r="A186" s="16"/>
      <c r="B186" s="9" t="s">
        <v>17</v>
      </c>
      <c r="C186" s="8" t="s">
        <v>180</v>
      </c>
      <c r="D186" s="8">
        <v>1</v>
      </c>
      <c r="E186" s="12"/>
      <c r="F186" s="29">
        <f t="shared" ref="F186:F188" si="2">D186*E186</f>
        <v>0</v>
      </c>
    </row>
    <row r="187" spans="1:6" x14ac:dyDescent="0.2">
      <c r="A187" s="16"/>
      <c r="B187" s="9" t="s">
        <v>18</v>
      </c>
      <c r="C187" s="8" t="s">
        <v>180</v>
      </c>
      <c r="D187" s="8">
        <v>2</v>
      </c>
      <c r="E187" s="12"/>
      <c r="F187" s="29">
        <f t="shared" si="2"/>
        <v>0</v>
      </c>
    </row>
    <row r="188" spans="1:6" x14ac:dyDescent="0.2">
      <c r="A188" s="16"/>
      <c r="B188" s="9" t="s">
        <v>19</v>
      </c>
      <c r="C188" s="8" t="s">
        <v>180</v>
      </c>
      <c r="D188" s="8">
        <v>1</v>
      </c>
      <c r="E188" s="12"/>
      <c r="F188" s="29">
        <f t="shared" si="2"/>
        <v>0</v>
      </c>
    </row>
    <row r="189" spans="1:6" x14ac:dyDescent="0.2">
      <c r="A189" s="16"/>
      <c r="B189" s="17"/>
      <c r="C189" s="8"/>
      <c r="D189" s="8"/>
      <c r="E189" s="12"/>
      <c r="F189" s="29"/>
    </row>
    <row r="190" spans="1:6" ht="38.25" x14ac:dyDescent="0.2">
      <c r="A190" s="16" t="s">
        <v>102</v>
      </c>
      <c r="B190" s="17" t="s">
        <v>277</v>
      </c>
      <c r="C190" s="16" t="s">
        <v>180</v>
      </c>
      <c r="D190" s="8">
        <v>14</v>
      </c>
      <c r="E190" s="12"/>
      <c r="F190" s="29">
        <f t="shared" ref="F190" si="3">D190*E190</f>
        <v>0</v>
      </c>
    </row>
    <row r="191" spans="1:6" x14ac:dyDescent="0.2">
      <c r="A191" s="16"/>
      <c r="B191" s="17"/>
      <c r="C191" s="8"/>
      <c r="D191" s="8"/>
      <c r="E191" s="12"/>
      <c r="F191" s="29"/>
    </row>
    <row r="192" spans="1:6" ht="89.25" x14ac:dyDescent="0.2">
      <c r="A192" s="16" t="s">
        <v>103</v>
      </c>
      <c r="B192" s="17" t="s">
        <v>278</v>
      </c>
      <c r="C192" s="16" t="s">
        <v>179</v>
      </c>
      <c r="D192" s="8">
        <v>3</v>
      </c>
      <c r="E192" s="12"/>
      <c r="F192" s="29">
        <f t="shared" ref="F192" si="4">D192*E192</f>
        <v>0</v>
      </c>
    </row>
    <row r="193" spans="1:6" x14ac:dyDescent="0.2">
      <c r="A193" s="16"/>
      <c r="B193" s="17"/>
      <c r="C193" s="8"/>
      <c r="D193" s="8"/>
      <c r="E193" s="12"/>
      <c r="F193" s="29"/>
    </row>
    <row r="194" spans="1:6" ht="51" x14ac:dyDescent="0.2">
      <c r="A194" s="16" t="s">
        <v>104</v>
      </c>
      <c r="B194" s="17" t="s">
        <v>279</v>
      </c>
      <c r="C194" s="16" t="s">
        <v>180</v>
      </c>
      <c r="D194" s="8">
        <v>3</v>
      </c>
      <c r="E194" s="12"/>
      <c r="F194" s="29">
        <f t="shared" ref="F194" si="5">D194*E194</f>
        <v>0</v>
      </c>
    </row>
    <row r="195" spans="1:6" x14ac:dyDescent="0.2">
      <c r="A195" s="16"/>
      <c r="B195" s="17"/>
      <c r="C195" s="8"/>
      <c r="D195" s="8"/>
      <c r="E195" s="12"/>
      <c r="F195" s="29"/>
    </row>
    <row r="196" spans="1:6" ht="38.25" x14ac:dyDescent="0.2">
      <c r="A196" s="16" t="s">
        <v>105</v>
      </c>
      <c r="B196" s="17" t="s">
        <v>386</v>
      </c>
      <c r="C196" s="16" t="s">
        <v>180</v>
      </c>
      <c r="D196" s="8">
        <v>3</v>
      </c>
      <c r="E196" s="12"/>
      <c r="F196" s="29">
        <f t="shared" ref="F196" si="6">D196*E196</f>
        <v>0</v>
      </c>
    </row>
    <row r="197" spans="1:6" x14ac:dyDescent="0.2">
      <c r="A197" s="16"/>
      <c r="B197" s="17"/>
      <c r="C197" s="8"/>
      <c r="D197" s="8"/>
      <c r="E197" s="12"/>
      <c r="F197" s="29"/>
    </row>
    <row r="198" spans="1:6" ht="38.25" x14ac:dyDescent="0.2">
      <c r="A198" s="16" t="s">
        <v>106</v>
      </c>
      <c r="B198" s="17" t="s">
        <v>387</v>
      </c>
      <c r="C198" s="16" t="s">
        <v>180</v>
      </c>
      <c r="D198" s="8">
        <v>17</v>
      </c>
      <c r="E198" s="12"/>
      <c r="F198" s="29">
        <f t="shared" ref="F198" si="7">D198*E198</f>
        <v>0</v>
      </c>
    </row>
    <row r="199" spans="1:6" x14ac:dyDescent="0.2">
      <c r="A199" s="16"/>
      <c r="B199" s="17"/>
      <c r="C199" s="16"/>
      <c r="D199" s="8"/>
      <c r="E199" s="12"/>
      <c r="F199" s="29"/>
    </row>
    <row r="200" spans="1:6" ht="51" x14ac:dyDescent="0.2">
      <c r="A200" s="16" t="s">
        <v>107</v>
      </c>
      <c r="B200" s="17" t="s">
        <v>389</v>
      </c>
      <c r="C200" s="16" t="s">
        <v>179</v>
      </c>
      <c r="D200" s="8">
        <v>2</v>
      </c>
      <c r="E200" s="12"/>
      <c r="F200" s="29">
        <f t="shared" ref="F200" si="8">D200*E200</f>
        <v>0</v>
      </c>
    </row>
    <row r="201" spans="1:6" x14ac:dyDescent="0.2">
      <c r="A201" s="16"/>
      <c r="B201" s="17"/>
      <c r="C201" s="8"/>
      <c r="D201" s="8"/>
      <c r="E201" s="12"/>
      <c r="F201" s="29"/>
    </row>
    <row r="202" spans="1:6" ht="25.5" x14ac:dyDescent="0.2">
      <c r="A202" s="16" t="s">
        <v>108</v>
      </c>
      <c r="B202" s="17" t="s">
        <v>280</v>
      </c>
      <c r="C202" s="16" t="s">
        <v>180</v>
      </c>
      <c r="D202" s="8">
        <v>3</v>
      </c>
      <c r="E202" s="12"/>
      <c r="F202" s="29">
        <f t="shared" ref="F202" si="9">D202*E202</f>
        <v>0</v>
      </c>
    </row>
    <row r="203" spans="1:6" x14ac:dyDescent="0.2">
      <c r="A203" s="16"/>
      <c r="B203" s="17"/>
      <c r="C203" s="16"/>
      <c r="D203" s="8"/>
      <c r="E203" s="12"/>
      <c r="F203" s="29"/>
    </row>
    <row r="204" spans="1:6" x14ac:dyDescent="0.2">
      <c r="A204" s="16" t="s">
        <v>109</v>
      </c>
      <c r="B204" s="17" t="s">
        <v>281</v>
      </c>
      <c r="C204" s="16" t="s">
        <v>179</v>
      </c>
      <c r="D204" s="8">
        <v>17</v>
      </c>
      <c r="E204" s="12"/>
      <c r="F204" s="29">
        <f t="shared" ref="F204" si="10">D204*E204</f>
        <v>0</v>
      </c>
    </row>
    <row r="205" spans="1:6" x14ac:dyDescent="0.2">
      <c r="A205" s="16"/>
      <c r="B205" s="17"/>
      <c r="C205" s="16"/>
      <c r="D205" s="8"/>
      <c r="E205" s="12"/>
      <c r="F205" s="29"/>
    </row>
    <row r="206" spans="1:6" ht="64.5" customHeight="1" x14ac:dyDescent="0.2">
      <c r="A206" s="16" t="s">
        <v>110</v>
      </c>
      <c r="B206" s="17" t="s">
        <v>282</v>
      </c>
      <c r="C206" s="16" t="s">
        <v>181</v>
      </c>
      <c r="D206" s="8">
        <v>42</v>
      </c>
      <c r="E206" s="12"/>
      <c r="F206" s="29">
        <f t="shared" ref="F206" si="11">D206*E206</f>
        <v>0</v>
      </c>
    </row>
    <row r="207" spans="1:6" x14ac:dyDescent="0.2">
      <c r="A207" s="16"/>
      <c r="B207" s="17"/>
      <c r="C207" s="16"/>
      <c r="D207" s="8"/>
      <c r="E207" s="12"/>
      <c r="F207" s="29"/>
    </row>
    <row r="208" spans="1:6" s="7" customFormat="1" x14ac:dyDescent="0.2">
      <c r="A208" s="13"/>
      <c r="B208" s="14" t="s">
        <v>398</v>
      </c>
      <c r="C208" s="13"/>
      <c r="D208" s="13"/>
      <c r="E208" s="15"/>
      <c r="F208" s="31">
        <f>SUM(F178:F207)</f>
        <v>0</v>
      </c>
    </row>
    <row r="209" spans="1:6" s="7" customFormat="1" x14ac:dyDescent="0.2">
      <c r="A209" s="13"/>
      <c r="B209" s="14"/>
      <c r="C209" s="13"/>
      <c r="D209" s="13"/>
      <c r="E209" s="15"/>
      <c r="F209" s="29"/>
    </row>
    <row r="210" spans="1:6" s="7" customFormat="1" x14ac:dyDescent="0.2">
      <c r="A210" s="13" t="s">
        <v>76</v>
      </c>
      <c r="B210" s="14" t="s">
        <v>194</v>
      </c>
      <c r="C210" s="13"/>
      <c r="D210" s="13"/>
      <c r="E210" s="15"/>
      <c r="F210" s="31"/>
    </row>
    <row r="211" spans="1:6" x14ac:dyDescent="0.2">
      <c r="A211" s="16"/>
      <c r="B211" s="17"/>
      <c r="C211" s="8"/>
      <c r="D211" s="8"/>
      <c r="E211" s="12"/>
      <c r="F211" s="29"/>
    </row>
    <row r="212" spans="1:6" ht="38.25" x14ac:dyDescent="0.2">
      <c r="A212" s="16" t="s">
        <v>77</v>
      </c>
      <c r="B212" s="17" t="s">
        <v>400</v>
      </c>
      <c r="C212" s="8"/>
      <c r="D212" s="8"/>
      <c r="E212" s="12"/>
      <c r="F212" s="29"/>
    </row>
    <row r="213" spans="1:6" x14ac:dyDescent="0.2">
      <c r="A213" s="16"/>
      <c r="B213" s="17" t="s">
        <v>283</v>
      </c>
      <c r="C213" s="16" t="s">
        <v>182</v>
      </c>
      <c r="D213" s="8">
        <v>20</v>
      </c>
      <c r="E213" s="12"/>
      <c r="F213" s="29">
        <f t="shared" ref="F213:F215" si="12">D213*E213</f>
        <v>0</v>
      </c>
    </row>
    <row r="214" spans="1:6" x14ac:dyDescent="0.2">
      <c r="A214" s="16"/>
      <c r="B214" s="17" t="s">
        <v>284</v>
      </c>
      <c r="C214" s="16" t="s">
        <v>182</v>
      </c>
      <c r="D214" s="8">
        <v>96</v>
      </c>
      <c r="E214" s="12"/>
      <c r="F214" s="29">
        <f t="shared" si="12"/>
        <v>0</v>
      </c>
    </row>
    <row r="215" spans="1:6" x14ac:dyDescent="0.2">
      <c r="A215" s="16"/>
      <c r="B215" s="17" t="s">
        <v>285</v>
      </c>
      <c r="C215" s="16" t="s">
        <v>182</v>
      </c>
      <c r="D215" s="8">
        <v>45</v>
      </c>
      <c r="E215" s="12"/>
      <c r="F215" s="29">
        <f t="shared" si="12"/>
        <v>0</v>
      </c>
    </row>
    <row r="216" spans="1:6" x14ac:dyDescent="0.2">
      <c r="A216" s="16"/>
      <c r="B216" s="17"/>
      <c r="C216" s="8"/>
      <c r="D216" s="8"/>
      <c r="E216" s="12"/>
      <c r="F216" s="29"/>
    </row>
    <row r="217" spans="1:6" x14ac:dyDescent="0.2">
      <c r="A217" s="16" t="s">
        <v>29</v>
      </c>
      <c r="B217" s="17" t="s">
        <v>286</v>
      </c>
      <c r="C217" s="16" t="s">
        <v>180</v>
      </c>
      <c r="D217" s="8">
        <v>68</v>
      </c>
      <c r="E217" s="12"/>
      <c r="F217" s="29">
        <f t="shared" ref="F217" si="13">D217*E217</f>
        <v>0</v>
      </c>
    </row>
    <row r="218" spans="1:6" x14ac:dyDescent="0.2">
      <c r="A218" s="16"/>
      <c r="B218" s="17"/>
      <c r="C218" s="8"/>
      <c r="D218" s="8"/>
      <c r="E218" s="12"/>
      <c r="F218" s="29"/>
    </row>
    <row r="219" spans="1:6" ht="48" customHeight="1" x14ac:dyDescent="0.2">
      <c r="A219" s="16" t="s">
        <v>30</v>
      </c>
      <c r="B219" s="17" t="s">
        <v>390</v>
      </c>
      <c r="C219" s="16" t="s">
        <v>179</v>
      </c>
      <c r="D219" s="8">
        <v>1</v>
      </c>
      <c r="E219" s="12"/>
      <c r="F219" s="29">
        <f t="shared" ref="F219" si="14">D219*E219</f>
        <v>0</v>
      </c>
    </row>
    <row r="220" spans="1:6" x14ac:dyDescent="0.2">
      <c r="A220" s="16"/>
      <c r="B220" s="9"/>
      <c r="C220" s="8"/>
      <c r="D220" s="8"/>
      <c r="E220" s="12"/>
      <c r="F220" s="29"/>
    </row>
    <row r="221" spans="1:6" ht="25.5" x14ac:dyDescent="0.2">
      <c r="A221" s="16" t="s">
        <v>78</v>
      </c>
      <c r="B221" s="17" t="s">
        <v>391</v>
      </c>
      <c r="C221" s="16" t="s">
        <v>180</v>
      </c>
      <c r="D221" s="8">
        <v>4</v>
      </c>
      <c r="E221" s="12"/>
      <c r="F221" s="29">
        <f t="shared" ref="F221" si="15">D221*E221</f>
        <v>0</v>
      </c>
    </row>
    <row r="222" spans="1:6" x14ac:dyDescent="0.2">
      <c r="A222" s="16"/>
      <c r="B222" s="17"/>
      <c r="C222" s="8"/>
      <c r="D222" s="8"/>
      <c r="E222" s="12"/>
      <c r="F222" s="29"/>
    </row>
    <row r="223" spans="1:6" ht="25.5" x14ac:dyDescent="0.2">
      <c r="A223" s="16" t="s">
        <v>79</v>
      </c>
      <c r="B223" s="17" t="s">
        <v>392</v>
      </c>
      <c r="C223" s="16" t="s">
        <v>180</v>
      </c>
      <c r="D223" s="8">
        <v>7</v>
      </c>
      <c r="E223" s="12"/>
      <c r="F223" s="29">
        <f t="shared" ref="F223" si="16">D223*E223</f>
        <v>0</v>
      </c>
    </row>
    <row r="224" spans="1:6" x14ac:dyDescent="0.2">
      <c r="A224" s="16"/>
      <c r="B224" s="17"/>
      <c r="C224" s="8"/>
      <c r="D224" s="8"/>
      <c r="E224" s="12"/>
      <c r="F224" s="29"/>
    </row>
    <row r="225" spans="1:6" ht="25.5" x14ac:dyDescent="0.2">
      <c r="A225" s="16" t="s">
        <v>80</v>
      </c>
      <c r="B225" s="17" t="s">
        <v>287</v>
      </c>
      <c r="C225" s="17" t="s">
        <v>183</v>
      </c>
      <c r="D225" s="8"/>
      <c r="E225" s="12"/>
      <c r="F225" s="29"/>
    </row>
    <row r="226" spans="1:6" x14ac:dyDescent="0.2">
      <c r="A226" s="16"/>
      <c r="B226" s="17"/>
      <c r="C226" s="8"/>
      <c r="D226" s="8"/>
      <c r="E226" s="12"/>
      <c r="F226" s="29"/>
    </row>
    <row r="227" spans="1:6" ht="38.25" x14ac:dyDescent="0.2">
      <c r="A227" s="16" t="s">
        <v>84</v>
      </c>
      <c r="B227" s="17" t="s">
        <v>288</v>
      </c>
      <c r="C227" s="16" t="s">
        <v>180</v>
      </c>
      <c r="D227" s="8">
        <v>17</v>
      </c>
      <c r="E227" s="12"/>
      <c r="F227" s="29">
        <f t="shared" ref="F227:F235" si="17">D227*E227</f>
        <v>0</v>
      </c>
    </row>
    <row r="228" spans="1:6" x14ac:dyDescent="0.2">
      <c r="A228" s="16"/>
      <c r="B228" s="17"/>
      <c r="C228" s="8"/>
      <c r="D228" s="8"/>
      <c r="E228" s="12"/>
      <c r="F228" s="29"/>
    </row>
    <row r="229" spans="1:6" ht="25.5" x14ac:dyDescent="0.2">
      <c r="A229" s="16" t="s">
        <v>85</v>
      </c>
      <c r="B229" s="17" t="s">
        <v>289</v>
      </c>
      <c r="C229" s="16" t="s">
        <v>180</v>
      </c>
      <c r="D229" s="8">
        <v>17</v>
      </c>
      <c r="E229" s="12"/>
      <c r="F229" s="29">
        <f t="shared" si="17"/>
        <v>0</v>
      </c>
    </row>
    <row r="230" spans="1:6" x14ac:dyDescent="0.2">
      <c r="A230" s="16"/>
      <c r="B230" s="17"/>
      <c r="C230" s="8"/>
      <c r="D230" s="8"/>
      <c r="E230" s="12"/>
      <c r="F230" s="29"/>
    </row>
    <row r="231" spans="1:6" ht="38.25" x14ac:dyDescent="0.2">
      <c r="A231" s="16" t="s">
        <v>86</v>
      </c>
      <c r="B231" s="17" t="s">
        <v>290</v>
      </c>
      <c r="C231" s="16" t="s">
        <v>180</v>
      </c>
      <c r="D231" s="8">
        <v>18</v>
      </c>
      <c r="E231" s="12"/>
      <c r="F231" s="29">
        <f t="shared" si="17"/>
        <v>0</v>
      </c>
    </row>
    <row r="232" spans="1:6" x14ac:dyDescent="0.2">
      <c r="A232" s="16"/>
      <c r="B232" s="17"/>
      <c r="C232" s="8"/>
      <c r="D232" s="8"/>
      <c r="E232" s="12"/>
      <c r="F232" s="29"/>
    </row>
    <row r="233" spans="1:6" ht="25.5" x14ac:dyDescent="0.2">
      <c r="A233" s="16" t="s">
        <v>87</v>
      </c>
      <c r="B233" s="17" t="s">
        <v>291</v>
      </c>
      <c r="C233" s="16" t="s">
        <v>180</v>
      </c>
      <c r="D233" s="8">
        <v>17</v>
      </c>
      <c r="E233" s="12"/>
      <c r="F233" s="29">
        <f t="shared" si="17"/>
        <v>0</v>
      </c>
    </row>
    <row r="234" spans="1:6" x14ac:dyDescent="0.2">
      <c r="A234" s="16"/>
      <c r="B234" s="17"/>
      <c r="C234" s="8"/>
      <c r="D234" s="8"/>
      <c r="E234" s="12"/>
      <c r="F234" s="29"/>
    </row>
    <row r="235" spans="1:6" ht="38.25" x14ac:dyDescent="0.2">
      <c r="A235" s="16" t="s">
        <v>88</v>
      </c>
      <c r="B235" s="17" t="s">
        <v>292</v>
      </c>
      <c r="C235" s="16" t="s">
        <v>180</v>
      </c>
      <c r="D235" s="8">
        <v>3</v>
      </c>
      <c r="E235" s="12"/>
      <c r="F235" s="29">
        <f t="shared" si="17"/>
        <v>0</v>
      </c>
    </row>
    <row r="236" spans="1:6" x14ac:dyDescent="0.2">
      <c r="A236" s="16"/>
      <c r="B236" s="17"/>
      <c r="C236" s="16"/>
      <c r="D236" s="8"/>
      <c r="E236" s="12"/>
      <c r="F236" s="29"/>
    </row>
    <row r="237" spans="1:6" x14ac:dyDescent="0.2">
      <c r="A237" s="16"/>
      <c r="B237" s="17" t="s">
        <v>184</v>
      </c>
      <c r="C237" s="16"/>
      <c r="D237" s="8"/>
      <c r="E237" s="12"/>
      <c r="F237" s="29"/>
    </row>
    <row r="238" spans="1:6" x14ac:dyDescent="0.2">
      <c r="A238" s="16"/>
      <c r="B238" s="17"/>
      <c r="C238" s="8"/>
      <c r="D238" s="16" t="s">
        <v>81</v>
      </c>
      <c r="E238" s="12"/>
      <c r="F238" s="29"/>
    </row>
    <row r="239" spans="1:6" ht="51" x14ac:dyDescent="0.2">
      <c r="A239" s="16" t="s">
        <v>89</v>
      </c>
      <c r="B239" s="17" t="s">
        <v>293</v>
      </c>
      <c r="C239" s="16" t="s">
        <v>13</v>
      </c>
      <c r="D239" s="16">
        <v>250</v>
      </c>
      <c r="E239" s="12"/>
      <c r="F239" s="29">
        <f t="shared" ref="F239" si="18">D239*E239</f>
        <v>0</v>
      </c>
    </row>
    <row r="240" spans="1:6" x14ac:dyDescent="0.2">
      <c r="A240" s="16"/>
      <c r="B240" s="17"/>
      <c r="C240" s="8"/>
      <c r="D240" s="16"/>
      <c r="E240" s="12"/>
      <c r="F240" s="29"/>
    </row>
    <row r="241" spans="1:6" ht="74.25" customHeight="1" x14ac:dyDescent="0.2">
      <c r="A241" s="16" t="s">
        <v>89</v>
      </c>
      <c r="B241" s="17" t="s">
        <v>401</v>
      </c>
      <c r="C241" s="16" t="s">
        <v>13</v>
      </c>
      <c r="D241" s="8">
        <v>251</v>
      </c>
      <c r="E241" s="12"/>
      <c r="F241" s="29">
        <f t="shared" ref="F241" si="19">D241*E241</f>
        <v>0</v>
      </c>
    </row>
    <row r="242" spans="1:6" x14ac:dyDescent="0.2">
      <c r="A242" s="16"/>
      <c r="B242" s="17"/>
      <c r="C242" s="8"/>
      <c r="D242" s="8"/>
      <c r="E242" s="12"/>
      <c r="F242" s="29"/>
    </row>
    <row r="243" spans="1:6" ht="25.5" x14ac:dyDescent="0.2">
      <c r="A243" s="16" t="s">
        <v>90</v>
      </c>
      <c r="B243" s="17" t="s">
        <v>294</v>
      </c>
      <c r="C243" s="16" t="s">
        <v>11</v>
      </c>
      <c r="D243" s="8">
        <v>182</v>
      </c>
      <c r="E243" s="12"/>
      <c r="F243" s="29">
        <f t="shared" ref="F243" si="20">D243*E243</f>
        <v>0</v>
      </c>
    </row>
    <row r="244" spans="1:6" x14ac:dyDescent="0.2">
      <c r="A244" s="16"/>
      <c r="B244" s="17"/>
      <c r="C244" s="8"/>
      <c r="D244" s="8"/>
      <c r="E244" s="12"/>
      <c r="F244" s="29"/>
    </row>
    <row r="245" spans="1:6" ht="51" x14ac:dyDescent="0.2">
      <c r="A245" s="16" t="s">
        <v>91</v>
      </c>
      <c r="B245" s="17" t="s">
        <v>402</v>
      </c>
      <c r="C245" s="16" t="s">
        <v>11</v>
      </c>
      <c r="D245" s="8">
        <v>1500</v>
      </c>
      <c r="E245" s="12"/>
      <c r="F245" s="29">
        <f t="shared" ref="F245" si="21">D245*E245</f>
        <v>0</v>
      </c>
    </row>
    <row r="246" spans="1:6" x14ac:dyDescent="0.2">
      <c r="A246" s="16"/>
      <c r="B246" s="17"/>
      <c r="C246" s="16"/>
      <c r="D246" s="8"/>
      <c r="E246" s="12"/>
      <c r="F246" s="29"/>
    </row>
    <row r="247" spans="1:6" ht="25.5" x14ac:dyDescent="0.2">
      <c r="A247" s="16" t="s">
        <v>92</v>
      </c>
      <c r="B247" s="17" t="s">
        <v>403</v>
      </c>
      <c r="C247" s="16" t="s">
        <v>179</v>
      </c>
      <c r="D247" s="8">
        <v>30</v>
      </c>
      <c r="E247" s="12"/>
      <c r="F247" s="29">
        <f t="shared" ref="F247" si="22">D247*E247</f>
        <v>0</v>
      </c>
    </row>
    <row r="248" spans="1:6" x14ac:dyDescent="0.2">
      <c r="A248" s="16"/>
      <c r="B248" s="17"/>
      <c r="C248" s="16"/>
      <c r="D248" s="8"/>
      <c r="E248" s="12"/>
      <c r="F248" s="29"/>
    </row>
    <row r="249" spans="1:6" ht="51" x14ac:dyDescent="0.2">
      <c r="A249" s="16" t="s">
        <v>93</v>
      </c>
      <c r="B249" s="17" t="s">
        <v>393</v>
      </c>
      <c r="C249" s="16"/>
      <c r="D249" s="8"/>
      <c r="E249" s="12"/>
      <c r="F249" s="29"/>
    </row>
    <row r="250" spans="1:6" x14ac:dyDescent="0.2">
      <c r="A250" s="16"/>
      <c r="B250" s="17" t="s">
        <v>295</v>
      </c>
      <c r="C250" s="16" t="s">
        <v>180</v>
      </c>
      <c r="D250" s="8">
        <v>1</v>
      </c>
      <c r="E250" s="12"/>
      <c r="F250" s="29">
        <f t="shared" ref="F250:F251" si="23">D250*E250</f>
        <v>0</v>
      </c>
    </row>
    <row r="251" spans="1:6" x14ac:dyDescent="0.2">
      <c r="A251" s="16"/>
      <c r="B251" s="17" t="s">
        <v>296</v>
      </c>
      <c r="C251" s="16" t="s">
        <v>180</v>
      </c>
      <c r="D251" s="8">
        <v>2</v>
      </c>
      <c r="E251" s="12"/>
      <c r="F251" s="29">
        <f t="shared" si="23"/>
        <v>0</v>
      </c>
    </row>
    <row r="252" spans="1:6" x14ac:dyDescent="0.2">
      <c r="A252" s="16"/>
      <c r="B252" s="17"/>
      <c r="C252" s="16"/>
      <c r="D252" s="8"/>
      <c r="E252" s="12"/>
      <c r="F252" s="29"/>
    </row>
    <row r="253" spans="1:6" ht="25.5" x14ac:dyDescent="0.2">
      <c r="A253" s="16" t="s">
        <v>94</v>
      </c>
      <c r="B253" s="17" t="s">
        <v>297</v>
      </c>
      <c r="C253" s="16"/>
      <c r="D253" s="8"/>
      <c r="E253" s="12"/>
      <c r="F253" s="29"/>
    </row>
    <row r="254" spans="1:6" x14ac:dyDescent="0.2">
      <c r="A254" s="16"/>
      <c r="B254" s="17" t="s">
        <v>95</v>
      </c>
      <c r="C254" s="16" t="s">
        <v>180</v>
      </c>
      <c r="D254" s="8">
        <v>1</v>
      </c>
      <c r="E254" s="12"/>
      <c r="F254" s="29">
        <f t="shared" ref="F254:F255" si="24">D254*E254</f>
        <v>0</v>
      </c>
    </row>
    <row r="255" spans="1:6" x14ac:dyDescent="0.2">
      <c r="A255" s="16"/>
      <c r="B255" s="17" t="s">
        <v>96</v>
      </c>
      <c r="C255" s="16" t="s">
        <v>180</v>
      </c>
      <c r="D255" s="8">
        <v>2</v>
      </c>
      <c r="E255" s="12"/>
      <c r="F255" s="29">
        <f t="shared" si="24"/>
        <v>0</v>
      </c>
    </row>
    <row r="256" spans="1:6" x14ac:dyDescent="0.2">
      <c r="A256" s="16"/>
      <c r="B256" s="17"/>
      <c r="C256" s="16"/>
      <c r="D256" s="8"/>
      <c r="E256" s="12"/>
      <c r="F256" s="29"/>
    </row>
    <row r="257" spans="1:6" ht="51" x14ac:dyDescent="0.2">
      <c r="A257" s="16" t="s">
        <v>97</v>
      </c>
      <c r="B257" s="17" t="s">
        <v>299</v>
      </c>
      <c r="C257" s="16" t="s">
        <v>13</v>
      </c>
      <c r="D257" s="8">
        <v>250</v>
      </c>
      <c r="E257" s="12"/>
      <c r="F257" s="29">
        <f t="shared" ref="F257" si="25">D257*E257</f>
        <v>0</v>
      </c>
    </row>
    <row r="258" spans="1:6" x14ac:dyDescent="0.2">
      <c r="A258" s="16"/>
      <c r="B258" s="17"/>
      <c r="C258" s="16"/>
      <c r="D258" s="8"/>
      <c r="E258" s="12"/>
      <c r="F258" s="29"/>
    </row>
    <row r="259" spans="1:6" ht="51" x14ac:dyDescent="0.2">
      <c r="A259" s="16" t="s">
        <v>98</v>
      </c>
      <c r="B259" s="17" t="s">
        <v>300</v>
      </c>
      <c r="C259" s="16"/>
      <c r="D259" s="8"/>
      <c r="E259" s="12"/>
      <c r="F259" s="29"/>
    </row>
    <row r="260" spans="1:6" x14ac:dyDescent="0.2">
      <c r="A260" s="16"/>
      <c r="B260" s="17" t="s">
        <v>301</v>
      </c>
      <c r="C260" s="16" t="s">
        <v>180</v>
      </c>
      <c r="D260" s="8">
        <v>15</v>
      </c>
      <c r="E260" s="12"/>
      <c r="F260" s="29">
        <f t="shared" ref="F260:F261" si="26">D260*E260</f>
        <v>0</v>
      </c>
    </row>
    <row r="261" spans="1:6" x14ac:dyDescent="0.2">
      <c r="A261" s="16"/>
      <c r="B261" s="17" t="s">
        <v>302</v>
      </c>
      <c r="C261" s="16" t="s">
        <v>11</v>
      </c>
      <c r="D261" s="8">
        <v>1470</v>
      </c>
      <c r="E261" s="12"/>
      <c r="F261" s="29">
        <f t="shared" si="26"/>
        <v>0</v>
      </c>
    </row>
    <row r="262" spans="1:6" x14ac:dyDescent="0.2">
      <c r="A262" s="16"/>
      <c r="B262" s="17"/>
      <c r="C262" s="16"/>
      <c r="D262" s="8"/>
      <c r="E262" s="12"/>
      <c r="F262" s="29"/>
    </row>
    <row r="263" spans="1:6" ht="25.5" x14ac:dyDescent="0.2">
      <c r="A263" s="16" t="s">
        <v>99</v>
      </c>
      <c r="B263" s="17" t="s">
        <v>303</v>
      </c>
      <c r="C263" s="16"/>
      <c r="D263" s="8"/>
      <c r="E263" s="12"/>
      <c r="F263" s="29"/>
    </row>
    <row r="264" spans="1:6" x14ac:dyDescent="0.2">
      <c r="A264" s="16"/>
      <c r="B264" s="17"/>
      <c r="C264" s="16"/>
      <c r="D264" s="8"/>
      <c r="E264" s="12"/>
      <c r="F264" s="29"/>
    </row>
    <row r="265" spans="1:6" ht="38.25" x14ac:dyDescent="0.2">
      <c r="A265" s="16" t="s">
        <v>100</v>
      </c>
      <c r="B265" s="17" t="s">
        <v>304</v>
      </c>
      <c r="C265" s="16" t="s">
        <v>179</v>
      </c>
      <c r="D265" s="8">
        <v>3</v>
      </c>
      <c r="E265" s="12"/>
      <c r="F265" s="29">
        <f t="shared" ref="F265" si="27">D265*E265</f>
        <v>0</v>
      </c>
    </row>
    <row r="266" spans="1:6" x14ac:dyDescent="0.2">
      <c r="A266" s="16"/>
      <c r="B266" s="17"/>
      <c r="C266" s="16"/>
      <c r="D266" s="8"/>
      <c r="E266" s="12"/>
      <c r="F266" s="29"/>
    </row>
    <row r="267" spans="1:6" x14ac:dyDescent="0.2">
      <c r="A267" s="16"/>
      <c r="B267" s="17" t="s">
        <v>185</v>
      </c>
      <c r="C267" s="16"/>
      <c r="D267" s="8"/>
      <c r="E267" s="12"/>
      <c r="F267" s="29"/>
    </row>
    <row r="268" spans="1:6" x14ac:dyDescent="0.2">
      <c r="A268" s="16"/>
      <c r="B268" s="17"/>
      <c r="C268" s="16"/>
      <c r="D268" s="8"/>
      <c r="E268" s="12"/>
      <c r="F268" s="29"/>
    </row>
    <row r="269" spans="1:6" x14ac:dyDescent="0.2">
      <c r="A269" s="16" t="s">
        <v>101</v>
      </c>
      <c r="B269" s="17" t="s">
        <v>305</v>
      </c>
      <c r="C269" s="16"/>
      <c r="D269" s="8"/>
      <c r="E269" s="12"/>
      <c r="F269" s="29"/>
    </row>
    <row r="270" spans="1:6" x14ac:dyDescent="0.2">
      <c r="A270" s="16"/>
      <c r="B270" s="17" t="s">
        <v>306</v>
      </c>
      <c r="C270" s="16"/>
      <c r="D270" s="8"/>
      <c r="E270" s="12"/>
      <c r="F270" s="29"/>
    </row>
    <row r="271" spans="1:6" ht="51" x14ac:dyDescent="0.2">
      <c r="A271" s="16"/>
      <c r="B271" s="17" t="s">
        <v>307</v>
      </c>
      <c r="C271" s="16"/>
      <c r="D271" s="8"/>
      <c r="E271" s="12"/>
      <c r="F271" s="29"/>
    </row>
    <row r="272" spans="1:6" x14ac:dyDescent="0.2">
      <c r="A272" s="16"/>
      <c r="B272" s="17" t="s">
        <v>308</v>
      </c>
      <c r="C272" s="16"/>
      <c r="D272" s="8"/>
      <c r="E272" s="12"/>
      <c r="F272" s="29"/>
    </row>
    <row r="273" spans="1:6" ht="25.5" x14ac:dyDescent="0.2">
      <c r="A273" s="16"/>
      <c r="B273" s="17" t="s">
        <v>309</v>
      </c>
      <c r="C273" s="16"/>
      <c r="D273" s="8"/>
      <c r="E273" s="12"/>
      <c r="F273" s="29"/>
    </row>
    <row r="274" spans="1:6" ht="25.5" x14ac:dyDescent="0.2">
      <c r="A274" s="16"/>
      <c r="B274" s="17" t="s">
        <v>310</v>
      </c>
      <c r="C274" s="16" t="s">
        <v>179</v>
      </c>
      <c r="D274" s="8">
        <v>1</v>
      </c>
      <c r="E274" s="12"/>
      <c r="F274" s="29">
        <f t="shared" ref="F274" si="28">D274*E274</f>
        <v>0</v>
      </c>
    </row>
    <row r="275" spans="1:6" x14ac:dyDescent="0.2">
      <c r="A275" s="16"/>
      <c r="B275" s="17"/>
      <c r="C275" s="16"/>
      <c r="D275" s="8"/>
      <c r="E275" s="12"/>
      <c r="F275" s="29"/>
    </row>
    <row r="276" spans="1:6" ht="25.5" x14ac:dyDescent="0.2">
      <c r="A276" s="16" t="s">
        <v>111</v>
      </c>
      <c r="B276" s="17" t="s">
        <v>311</v>
      </c>
      <c r="C276" s="16" t="s">
        <v>179</v>
      </c>
      <c r="D276" s="8">
        <v>1</v>
      </c>
      <c r="E276" s="12"/>
      <c r="F276" s="29">
        <f t="shared" ref="F276" si="29">D276*E276</f>
        <v>0</v>
      </c>
    </row>
    <row r="277" spans="1:6" x14ac:dyDescent="0.2">
      <c r="A277" s="16"/>
      <c r="B277" s="17"/>
      <c r="C277" s="16"/>
      <c r="D277" s="8"/>
      <c r="E277" s="12"/>
      <c r="F277" s="29"/>
    </row>
    <row r="278" spans="1:6" s="7" customFormat="1" x14ac:dyDescent="0.2">
      <c r="A278" s="13"/>
      <c r="B278" s="14" t="s">
        <v>404</v>
      </c>
      <c r="C278" s="13"/>
      <c r="D278" s="13"/>
      <c r="E278" s="15"/>
      <c r="F278" s="31">
        <f>SUM(F211:F277)</f>
        <v>0</v>
      </c>
    </row>
    <row r="279" spans="1:6" ht="14.25" x14ac:dyDescent="0.2">
      <c r="A279" s="16"/>
      <c r="B279" s="17"/>
      <c r="C279" s="16"/>
      <c r="D279" s="8"/>
      <c r="E279" s="12"/>
      <c r="F279" s="32"/>
    </row>
    <row r="280" spans="1:6" s="7" customFormat="1" x14ac:dyDescent="0.2">
      <c r="A280" s="13" t="s">
        <v>32</v>
      </c>
      <c r="B280" s="14" t="s">
        <v>298</v>
      </c>
      <c r="C280" s="13"/>
      <c r="D280" s="13"/>
      <c r="E280" s="15"/>
      <c r="F280" s="31"/>
    </row>
    <row r="281" spans="1:6" x14ac:dyDescent="0.2">
      <c r="A281" s="8"/>
      <c r="B281" s="9"/>
      <c r="C281" s="8"/>
      <c r="D281" s="8"/>
      <c r="E281" s="12"/>
      <c r="F281" s="29"/>
    </row>
    <row r="282" spans="1:6" x14ac:dyDescent="0.2">
      <c r="A282" s="16"/>
      <c r="B282" s="17" t="s">
        <v>186</v>
      </c>
      <c r="C282" s="16"/>
      <c r="D282" s="16"/>
      <c r="E282" s="25"/>
      <c r="F282" s="29"/>
    </row>
    <row r="283" spans="1:6" ht="38.25" x14ac:dyDescent="0.2">
      <c r="A283" s="16" t="s">
        <v>112</v>
      </c>
      <c r="B283" s="17" t="s">
        <v>394</v>
      </c>
      <c r="C283" s="16" t="s">
        <v>4</v>
      </c>
      <c r="D283" s="16">
        <v>2</v>
      </c>
      <c r="E283" s="25"/>
      <c r="F283" s="29">
        <f t="shared" ref="F283" si="30">D283*E283</f>
        <v>0</v>
      </c>
    </row>
    <row r="284" spans="1:6" x14ac:dyDescent="0.2">
      <c r="A284" s="16"/>
      <c r="B284" s="17"/>
      <c r="C284" s="16"/>
      <c r="D284" s="16"/>
      <c r="E284" s="25"/>
      <c r="F284" s="29"/>
    </row>
    <row r="285" spans="1:6" ht="51" x14ac:dyDescent="0.2">
      <c r="A285" s="16" t="s">
        <v>114</v>
      </c>
      <c r="B285" s="17" t="s">
        <v>312</v>
      </c>
      <c r="C285" s="16" t="s">
        <v>180</v>
      </c>
      <c r="D285" s="16">
        <v>1</v>
      </c>
      <c r="E285" s="25"/>
      <c r="F285" s="29">
        <f t="shared" ref="F285" si="31">D285*E285</f>
        <v>0</v>
      </c>
    </row>
    <row r="286" spans="1:6" x14ac:dyDescent="0.2">
      <c r="A286" s="8"/>
      <c r="B286" s="17"/>
      <c r="C286" s="16"/>
      <c r="D286" s="16"/>
      <c r="E286" s="25"/>
      <c r="F286" s="29"/>
    </row>
    <row r="287" spans="1:6" ht="38.25" x14ac:dyDescent="0.2">
      <c r="A287" s="16" t="s">
        <v>115</v>
      </c>
      <c r="B287" s="17" t="s">
        <v>313</v>
      </c>
      <c r="C287" s="16" t="s">
        <v>4</v>
      </c>
      <c r="D287" s="16">
        <v>5</v>
      </c>
      <c r="E287" s="25"/>
      <c r="F287" s="29">
        <f t="shared" ref="F287" si="32">D287*E287</f>
        <v>0</v>
      </c>
    </row>
    <row r="288" spans="1:6" x14ac:dyDescent="0.2">
      <c r="A288" s="8"/>
      <c r="B288" s="17"/>
      <c r="C288" s="16"/>
      <c r="D288" s="16"/>
      <c r="E288" s="25"/>
      <c r="F288" s="29"/>
    </row>
    <row r="289" spans="1:6" ht="25.5" x14ac:dyDescent="0.2">
      <c r="A289" s="16" t="s">
        <v>116</v>
      </c>
      <c r="B289" s="17" t="s">
        <v>314</v>
      </c>
      <c r="C289" s="16" t="s">
        <v>180</v>
      </c>
      <c r="D289" s="16">
        <v>3</v>
      </c>
      <c r="E289" s="25"/>
      <c r="F289" s="29">
        <f t="shared" ref="F289" si="33">D289*E289</f>
        <v>0</v>
      </c>
    </row>
    <row r="290" spans="1:6" ht="8.25" customHeight="1" x14ac:dyDescent="0.2">
      <c r="A290" s="8"/>
      <c r="B290" s="17"/>
      <c r="C290" s="16"/>
      <c r="D290" s="16"/>
      <c r="E290" s="25"/>
      <c r="F290" s="29"/>
    </row>
    <row r="291" spans="1:6" ht="38.25" x14ac:dyDescent="0.2">
      <c r="A291" s="16" t="s">
        <v>117</v>
      </c>
      <c r="B291" s="17" t="s">
        <v>395</v>
      </c>
      <c r="C291" s="16" t="s">
        <v>13</v>
      </c>
      <c r="D291" s="16">
        <v>2</v>
      </c>
      <c r="E291" s="25"/>
      <c r="F291" s="29">
        <f t="shared" ref="F291" si="34">D291*E291</f>
        <v>0</v>
      </c>
    </row>
    <row r="292" spans="1:6" x14ac:dyDescent="0.2">
      <c r="A292" s="8"/>
      <c r="B292" s="17"/>
      <c r="C292" s="16"/>
      <c r="D292" s="16"/>
      <c r="E292" s="25"/>
      <c r="F292" s="29"/>
    </row>
    <row r="293" spans="1:6" x14ac:dyDescent="0.2">
      <c r="A293" s="16" t="s">
        <v>118</v>
      </c>
      <c r="B293" s="17" t="s">
        <v>315</v>
      </c>
      <c r="C293" s="8"/>
      <c r="D293" s="8"/>
      <c r="E293" s="12"/>
      <c r="F293" s="29"/>
    </row>
    <row r="294" spans="1:6" x14ac:dyDescent="0.2">
      <c r="A294" s="8"/>
      <c r="B294" s="17" t="s">
        <v>33</v>
      </c>
      <c r="C294" s="16" t="s">
        <v>11</v>
      </c>
      <c r="D294" s="16">
        <v>13</v>
      </c>
      <c r="E294" s="26"/>
      <c r="F294" s="29">
        <f t="shared" ref="F294" si="35">D294*E294</f>
        <v>0</v>
      </c>
    </row>
    <row r="295" spans="1:6" x14ac:dyDescent="0.2">
      <c r="A295" s="8"/>
      <c r="B295" s="17"/>
      <c r="C295" s="16"/>
      <c r="D295" s="16"/>
      <c r="E295" s="26"/>
      <c r="F295" s="29"/>
    </row>
    <row r="296" spans="1:6" ht="14.25" customHeight="1" x14ac:dyDescent="0.2">
      <c r="A296" s="16" t="s">
        <v>119</v>
      </c>
      <c r="B296" s="17" t="s">
        <v>316</v>
      </c>
      <c r="C296" s="16"/>
      <c r="D296" s="16"/>
      <c r="E296" s="26"/>
      <c r="F296" s="29"/>
    </row>
    <row r="297" spans="1:6" x14ac:dyDescent="0.2">
      <c r="A297" s="8"/>
      <c r="B297" s="17" t="s">
        <v>317</v>
      </c>
      <c r="C297" s="16"/>
      <c r="D297" s="16"/>
      <c r="E297" s="26"/>
      <c r="F297" s="29"/>
    </row>
    <row r="298" spans="1:6" x14ac:dyDescent="0.2">
      <c r="A298" s="8"/>
      <c r="B298" s="17" t="s">
        <v>113</v>
      </c>
      <c r="C298" s="16" t="s">
        <v>180</v>
      </c>
      <c r="D298" s="16">
        <v>3</v>
      </c>
      <c r="E298" s="26"/>
      <c r="F298" s="29">
        <f t="shared" ref="F298:F299" si="36">D298*E298</f>
        <v>0</v>
      </c>
    </row>
    <row r="299" spans="1:6" x14ac:dyDescent="0.2">
      <c r="A299" s="8"/>
      <c r="B299" s="17" t="s">
        <v>131</v>
      </c>
      <c r="C299" s="16" t="s">
        <v>180</v>
      </c>
      <c r="D299" s="16">
        <v>1</v>
      </c>
      <c r="E299" s="26"/>
      <c r="F299" s="29">
        <f t="shared" si="36"/>
        <v>0</v>
      </c>
    </row>
    <row r="300" spans="1:6" x14ac:dyDescent="0.2">
      <c r="A300" s="8"/>
      <c r="B300" s="17"/>
      <c r="C300" s="16"/>
      <c r="D300" s="16"/>
      <c r="E300" s="26"/>
      <c r="F300" s="29"/>
    </row>
    <row r="301" spans="1:6" ht="25.5" x14ac:dyDescent="0.2">
      <c r="A301" s="16" t="s">
        <v>120</v>
      </c>
      <c r="B301" s="17" t="s">
        <v>318</v>
      </c>
      <c r="C301" s="16" t="s">
        <v>180</v>
      </c>
      <c r="D301" s="16">
        <v>2</v>
      </c>
      <c r="E301" s="26"/>
      <c r="F301" s="29">
        <f t="shared" ref="F301" si="37">D301*E301</f>
        <v>0</v>
      </c>
    </row>
    <row r="302" spans="1:6" x14ac:dyDescent="0.2">
      <c r="A302" s="8"/>
      <c r="B302" s="17"/>
      <c r="C302" s="16"/>
      <c r="D302" s="16"/>
      <c r="E302" s="26"/>
      <c r="F302" s="29"/>
    </row>
    <row r="303" spans="1:6" s="7" customFormat="1" x14ac:dyDescent="0.2">
      <c r="A303" s="13"/>
      <c r="B303" s="14" t="s">
        <v>405</v>
      </c>
      <c r="C303" s="13"/>
      <c r="D303" s="13"/>
      <c r="E303" s="15"/>
      <c r="F303" s="31">
        <f>SUM(F281:F302)</f>
        <v>0</v>
      </c>
    </row>
    <row r="304" spans="1:6" x14ac:dyDescent="0.2">
      <c r="A304" s="8"/>
      <c r="B304" s="17"/>
      <c r="C304" s="16"/>
      <c r="D304" s="16"/>
      <c r="E304" s="26"/>
      <c r="F304" s="29"/>
    </row>
    <row r="305" spans="1:6" s="7" customFormat="1" x14ac:dyDescent="0.2">
      <c r="A305" s="13" t="s">
        <v>31</v>
      </c>
      <c r="B305" s="14" t="s">
        <v>187</v>
      </c>
      <c r="C305" s="13"/>
      <c r="D305" s="13"/>
      <c r="E305" s="27"/>
      <c r="F305" s="31"/>
    </row>
    <row r="306" spans="1:6" x14ac:dyDescent="0.2">
      <c r="A306" s="8"/>
      <c r="B306" s="17"/>
      <c r="C306" s="16"/>
      <c r="D306" s="16"/>
      <c r="E306" s="26"/>
      <c r="F306" s="29"/>
    </row>
    <row r="307" spans="1:6" ht="55.5" customHeight="1" x14ac:dyDescent="0.2">
      <c r="A307" s="16" t="s">
        <v>34</v>
      </c>
      <c r="B307" s="17" t="s">
        <v>319</v>
      </c>
      <c r="C307" s="16"/>
      <c r="D307" s="16"/>
      <c r="E307" s="26"/>
      <c r="F307" s="29"/>
    </row>
    <row r="308" spans="1:6" ht="25.5" x14ac:dyDescent="0.2">
      <c r="A308" s="16"/>
      <c r="B308" s="17" t="s">
        <v>320</v>
      </c>
      <c r="C308" s="16" t="s">
        <v>179</v>
      </c>
      <c r="D308" s="16">
        <v>14</v>
      </c>
      <c r="E308" s="26"/>
      <c r="F308" s="29">
        <f t="shared" ref="F308" si="38">D308*E308</f>
        <v>0</v>
      </c>
    </row>
    <row r="309" spans="1:6" ht="38.25" x14ac:dyDescent="0.2">
      <c r="A309" s="8"/>
      <c r="B309" s="17" t="s">
        <v>321</v>
      </c>
      <c r="C309" s="16"/>
      <c r="D309" s="16"/>
      <c r="E309" s="26"/>
      <c r="F309" s="29"/>
    </row>
    <row r="310" spans="1:6" x14ac:dyDescent="0.2">
      <c r="A310" s="8"/>
      <c r="B310" s="17" t="s">
        <v>322</v>
      </c>
      <c r="C310" s="16"/>
      <c r="D310" s="16"/>
      <c r="E310" s="26"/>
      <c r="F310" s="29"/>
    </row>
    <row r="311" spans="1:6" ht="25.5" x14ac:dyDescent="0.2">
      <c r="A311" s="8"/>
      <c r="B311" s="17" t="s">
        <v>323</v>
      </c>
      <c r="C311" s="16"/>
      <c r="D311" s="16"/>
      <c r="E311" s="26"/>
      <c r="F311" s="29"/>
    </row>
    <row r="312" spans="1:6" ht="27" customHeight="1" x14ac:dyDescent="0.2">
      <c r="A312" s="8"/>
      <c r="B312" s="17" t="s">
        <v>324</v>
      </c>
      <c r="C312" s="8"/>
      <c r="D312" s="8"/>
      <c r="E312" s="26"/>
      <c r="F312" s="29"/>
    </row>
    <row r="313" spans="1:6" x14ac:dyDescent="0.2">
      <c r="A313" s="8"/>
      <c r="B313" s="17"/>
      <c r="C313" s="16"/>
      <c r="D313" s="16"/>
      <c r="E313" s="26"/>
      <c r="F313" s="29"/>
    </row>
    <row r="314" spans="1:6" ht="104.25" customHeight="1" x14ac:dyDescent="0.2">
      <c r="A314" s="16" t="s">
        <v>35</v>
      </c>
      <c r="B314" s="17" t="s">
        <v>326</v>
      </c>
      <c r="C314" s="16"/>
      <c r="D314" s="16"/>
      <c r="E314" s="26"/>
      <c r="F314" s="29"/>
    </row>
    <row r="315" spans="1:6" ht="38.25" x14ac:dyDescent="0.2">
      <c r="A315" s="8"/>
      <c r="B315" s="17" t="s">
        <v>325</v>
      </c>
      <c r="C315" s="16"/>
      <c r="D315" s="16"/>
      <c r="E315" s="26"/>
      <c r="F315" s="29"/>
    </row>
    <row r="316" spans="1:6" ht="51" x14ac:dyDescent="0.2">
      <c r="A316" s="8"/>
      <c r="B316" s="17" t="s">
        <v>327</v>
      </c>
      <c r="C316" s="16" t="s">
        <v>11</v>
      </c>
      <c r="D316" s="16">
        <v>93</v>
      </c>
      <c r="E316" s="26"/>
      <c r="F316" s="29">
        <f t="shared" ref="F316" si="39">D316*E316</f>
        <v>0</v>
      </c>
    </row>
    <row r="317" spans="1:6" x14ac:dyDescent="0.2">
      <c r="A317" s="8"/>
      <c r="B317" s="17"/>
      <c r="C317" s="16"/>
      <c r="D317" s="16"/>
      <c r="E317" s="26"/>
      <c r="F317" s="29"/>
    </row>
    <row r="318" spans="1:6" s="7" customFormat="1" x14ac:dyDescent="0.2">
      <c r="A318" s="13"/>
      <c r="B318" s="14" t="s">
        <v>406</v>
      </c>
      <c r="C318" s="13"/>
      <c r="D318" s="13"/>
      <c r="E318" s="15"/>
      <c r="F318" s="31">
        <f>SUM(F306:F317)</f>
        <v>0</v>
      </c>
    </row>
    <row r="319" spans="1:6" x14ac:dyDescent="0.2">
      <c r="A319" s="8"/>
      <c r="B319" s="17"/>
      <c r="C319" s="16"/>
      <c r="D319" s="16"/>
      <c r="E319" s="26"/>
      <c r="F319" s="29"/>
    </row>
    <row r="320" spans="1:6" s="7" customFormat="1" x14ac:dyDescent="0.2">
      <c r="A320" s="13" t="s">
        <v>0</v>
      </c>
      <c r="B320" s="14" t="s">
        <v>188</v>
      </c>
      <c r="C320" s="13"/>
      <c r="D320" s="13"/>
      <c r="E320" s="15"/>
      <c r="F320" s="31"/>
    </row>
    <row r="321" spans="1:6" x14ac:dyDescent="0.2">
      <c r="A321" s="8"/>
      <c r="B321" s="9"/>
      <c r="C321" s="8"/>
      <c r="D321" s="8"/>
      <c r="E321" s="12"/>
      <c r="F321" s="29"/>
    </row>
    <row r="322" spans="1:6" x14ac:dyDescent="0.2">
      <c r="A322" s="8"/>
      <c r="B322" s="17" t="s">
        <v>328</v>
      </c>
      <c r="C322" s="8"/>
      <c r="D322" s="8"/>
      <c r="E322" s="12"/>
      <c r="F322" s="29"/>
    </row>
    <row r="323" spans="1:6" x14ac:dyDescent="0.2">
      <c r="A323" s="8" t="s">
        <v>121</v>
      </c>
      <c r="B323" s="17" t="s">
        <v>329</v>
      </c>
      <c r="C323" s="8" t="s">
        <v>179</v>
      </c>
      <c r="D323" s="8">
        <v>1</v>
      </c>
      <c r="E323" s="12"/>
      <c r="F323" s="29">
        <f t="shared" ref="F323:F325" si="40">D323*E323</f>
        <v>0</v>
      </c>
    </row>
    <row r="324" spans="1:6" x14ac:dyDescent="0.2">
      <c r="A324" s="8"/>
      <c r="B324" s="17" t="s">
        <v>330</v>
      </c>
      <c r="C324" s="8" t="s">
        <v>179</v>
      </c>
      <c r="D324" s="8">
        <v>1</v>
      </c>
      <c r="E324" s="12"/>
      <c r="F324" s="29">
        <f t="shared" si="40"/>
        <v>0</v>
      </c>
    </row>
    <row r="325" spans="1:6" ht="25.5" customHeight="1" x14ac:dyDescent="0.2">
      <c r="A325" s="8"/>
      <c r="B325" s="17" t="s">
        <v>331</v>
      </c>
      <c r="C325" s="8" t="s">
        <v>179</v>
      </c>
      <c r="D325" s="8">
        <v>1</v>
      </c>
      <c r="E325" s="12"/>
      <c r="F325" s="29">
        <f t="shared" si="40"/>
        <v>0</v>
      </c>
    </row>
    <row r="326" spans="1:6" ht="81" customHeight="1" x14ac:dyDescent="0.2">
      <c r="A326" s="8"/>
      <c r="B326" s="17" t="s">
        <v>332</v>
      </c>
      <c r="C326" s="8"/>
      <c r="D326" s="8"/>
      <c r="E326" s="12"/>
      <c r="F326" s="29"/>
    </row>
    <row r="327" spans="1:6" ht="25.5" x14ac:dyDescent="0.2">
      <c r="A327" s="8"/>
      <c r="B327" s="17" t="s">
        <v>333</v>
      </c>
      <c r="C327" s="8" t="s">
        <v>179</v>
      </c>
      <c r="D327" s="8">
        <v>1</v>
      </c>
      <c r="E327" s="12"/>
      <c r="F327" s="29">
        <f t="shared" ref="F327:F332" si="41">D327*E327</f>
        <v>0</v>
      </c>
    </row>
    <row r="328" spans="1:6" x14ac:dyDescent="0.2">
      <c r="A328" s="8"/>
      <c r="B328" s="17" t="s">
        <v>334</v>
      </c>
      <c r="C328" s="8" t="s">
        <v>179</v>
      </c>
      <c r="D328" s="8">
        <v>1</v>
      </c>
      <c r="E328" s="12"/>
      <c r="F328" s="29">
        <f t="shared" si="41"/>
        <v>0</v>
      </c>
    </row>
    <row r="329" spans="1:6" x14ac:dyDescent="0.2">
      <c r="A329" s="8"/>
      <c r="B329" s="17" t="s">
        <v>335</v>
      </c>
      <c r="C329" s="8" t="s">
        <v>179</v>
      </c>
      <c r="D329" s="8">
        <v>1</v>
      </c>
      <c r="E329" s="12"/>
      <c r="F329" s="29">
        <f t="shared" si="41"/>
        <v>0</v>
      </c>
    </row>
    <row r="330" spans="1:6" ht="51" x14ac:dyDescent="0.2">
      <c r="A330" s="8"/>
      <c r="B330" s="17" t="s">
        <v>344</v>
      </c>
      <c r="C330" s="8" t="s">
        <v>179</v>
      </c>
      <c r="D330" s="8">
        <v>1</v>
      </c>
      <c r="E330" s="12"/>
      <c r="F330" s="29">
        <f t="shared" si="41"/>
        <v>0</v>
      </c>
    </row>
    <row r="331" spans="1:6" ht="38.25" x14ac:dyDescent="0.2">
      <c r="A331" s="8"/>
      <c r="B331" s="17" t="s">
        <v>345</v>
      </c>
      <c r="C331" s="8" t="s">
        <v>179</v>
      </c>
      <c r="D331" s="8">
        <v>1</v>
      </c>
      <c r="E331" s="12"/>
      <c r="F331" s="29">
        <f t="shared" si="41"/>
        <v>0</v>
      </c>
    </row>
    <row r="332" spans="1:6" ht="25.5" x14ac:dyDescent="0.2">
      <c r="A332" s="8"/>
      <c r="B332" s="17" t="s">
        <v>336</v>
      </c>
      <c r="C332" s="8" t="s">
        <v>179</v>
      </c>
      <c r="D332" s="8">
        <v>1</v>
      </c>
      <c r="E332" s="12"/>
      <c r="F332" s="29">
        <f t="shared" si="41"/>
        <v>0</v>
      </c>
    </row>
    <row r="333" spans="1:6" x14ac:dyDescent="0.2">
      <c r="A333" s="8"/>
      <c r="B333" s="9"/>
      <c r="C333" s="8"/>
      <c r="D333" s="8"/>
      <c r="E333" s="12"/>
      <c r="F333" s="29"/>
    </row>
    <row r="334" spans="1:6" x14ac:dyDescent="0.2">
      <c r="A334" s="8" t="s">
        <v>122</v>
      </c>
      <c r="B334" s="17" t="s">
        <v>337</v>
      </c>
      <c r="C334" s="8"/>
      <c r="D334" s="8"/>
      <c r="E334" s="12"/>
      <c r="F334" s="29"/>
    </row>
    <row r="335" spans="1:6" x14ac:dyDescent="0.2">
      <c r="A335" s="8"/>
      <c r="B335" s="17" t="s">
        <v>338</v>
      </c>
      <c r="C335" s="8" t="s">
        <v>179</v>
      </c>
      <c r="D335" s="8">
        <v>1</v>
      </c>
      <c r="E335" s="12"/>
      <c r="F335" s="29">
        <f t="shared" ref="F335:F338" si="42">D335*E335</f>
        <v>0</v>
      </c>
    </row>
    <row r="336" spans="1:6" ht="51" x14ac:dyDescent="0.2">
      <c r="A336" s="8"/>
      <c r="B336" s="17" t="s">
        <v>339</v>
      </c>
      <c r="C336" s="8" t="s">
        <v>179</v>
      </c>
      <c r="D336" s="8">
        <v>1</v>
      </c>
      <c r="E336" s="12"/>
      <c r="F336" s="29">
        <f t="shared" si="42"/>
        <v>0</v>
      </c>
    </row>
    <row r="337" spans="1:6" x14ac:dyDescent="0.2">
      <c r="A337" s="8"/>
      <c r="B337" s="17" t="s">
        <v>340</v>
      </c>
      <c r="C337" s="8" t="s">
        <v>179</v>
      </c>
      <c r="D337" s="8">
        <v>1</v>
      </c>
      <c r="E337" s="12"/>
      <c r="F337" s="29">
        <f t="shared" si="42"/>
        <v>0</v>
      </c>
    </row>
    <row r="338" spans="1:6" ht="25.5" x14ac:dyDescent="0.2">
      <c r="A338" s="8"/>
      <c r="B338" s="17" t="s">
        <v>341</v>
      </c>
      <c r="C338" s="8" t="s">
        <v>179</v>
      </c>
      <c r="D338" s="8">
        <v>1</v>
      </c>
      <c r="E338" s="12"/>
      <c r="F338" s="29">
        <f t="shared" si="42"/>
        <v>0</v>
      </c>
    </row>
    <row r="339" spans="1:6" x14ac:dyDescent="0.2">
      <c r="A339" s="8"/>
      <c r="B339" s="17" t="s">
        <v>342</v>
      </c>
      <c r="C339" s="8"/>
      <c r="D339" s="8"/>
      <c r="E339" s="12"/>
      <c r="F339" s="29"/>
    </row>
    <row r="340" spans="1:6" ht="51" x14ac:dyDescent="0.2">
      <c r="A340" s="8"/>
      <c r="B340" s="17" t="s">
        <v>343</v>
      </c>
      <c r="C340" s="8" t="s">
        <v>179</v>
      </c>
      <c r="D340" s="8">
        <v>1</v>
      </c>
      <c r="E340" s="12"/>
      <c r="F340" s="29">
        <f t="shared" ref="F340:F350" si="43">D340*E340</f>
        <v>0</v>
      </c>
    </row>
    <row r="341" spans="1:6" ht="38.25" x14ac:dyDescent="0.2">
      <c r="A341" s="8"/>
      <c r="B341" s="17" t="s">
        <v>346</v>
      </c>
      <c r="C341" s="16" t="s">
        <v>189</v>
      </c>
      <c r="D341" s="8">
        <v>5</v>
      </c>
      <c r="E341" s="12"/>
      <c r="F341" s="29">
        <f t="shared" si="43"/>
        <v>0</v>
      </c>
    </row>
    <row r="342" spans="1:6" ht="38.25" x14ac:dyDescent="0.2">
      <c r="A342" s="8"/>
      <c r="B342" s="17" t="s">
        <v>347</v>
      </c>
      <c r="C342" s="8" t="s">
        <v>179</v>
      </c>
      <c r="D342" s="8">
        <v>1</v>
      </c>
      <c r="E342" s="12"/>
      <c r="F342" s="29">
        <f t="shared" si="43"/>
        <v>0</v>
      </c>
    </row>
    <row r="343" spans="1:6" ht="51" x14ac:dyDescent="0.2">
      <c r="A343" s="8"/>
      <c r="B343" s="17" t="s">
        <v>348</v>
      </c>
      <c r="C343" s="16" t="s">
        <v>180</v>
      </c>
      <c r="D343" s="8">
        <v>11</v>
      </c>
      <c r="E343" s="12"/>
      <c r="F343" s="29">
        <f t="shared" si="43"/>
        <v>0</v>
      </c>
    </row>
    <row r="344" spans="1:6" ht="25.5" x14ac:dyDescent="0.2">
      <c r="A344" s="8"/>
      <c r="B344" s="17" t="s">
        <v>349</v>
      </c>
      <c r="C344" s="16" t="s">
        <v>179</v>
      </c>
      <c r="D344" s="8">
        <v>1</v>
      </c>
      <c r="E344" s="12"/>
      <c r="F344" s="29">
        <f t="shared" si="43"/>
        <v>0</v>
      </c>
    </row>
    <row r="345" spans="1:6" x14ac:dyDescent="0.2">
      <c r="A345" s="8"/>
      <c r="B345" s="17" t="s">
        <v>350</v>
      </c>
      <c r="C345" s="16" t="s">
        <v>180</v>
      </c>
      <c r="D345" s="8">
        <v>5</v>
      </c>
      <c r="E345" s="12"/>
      <c r="F345" s="29">
        <f t="shared" si="43"/>
        <v>0</v>
      </c>
    </row>
    <row r="346" spans="1:6" ht="38.25" x14ac:dyDescent="0.2">
      <c r="A346" s="8"/>
      <c r="B346" s="17" t="s">
        <v>351</v>
      </c>
      <c r="C346" s="16" t="s">
        <v>180</v>
      </c>
      <c r="D346" s="8">
        <v>11</v>
      </c>
      <c r="E346" s="11"/>
      <c r="F346" s="29">
        <f t="shared" si="43"/>
        <v>0</v>
      </c>
    </row>
    <row r="347" spans="1:6" x14ac:dyDescent="0.2">
      <c r="A347" s="8"/>
      <c r="B347" s="17" t="s">
        <v>352</v>
      </c>
      <c r="C347" s="16" t="s">
        <v>189</v>
      </c>
      <c r="D347" s="8">
        <v>5</v>
      </c>
      <c r="E347" s="12"/>
      <c r="F347" s="29">
        <f t="shared" si="43"/>
        <v>0</v>
      </c>
    </row>
    <row r="348" spans="1:6" ht="38.25" x14ac:dyDescent="0.2">
      <c r="A348" s="8"/>
      <c r="B348" s="17" t="s">
        <v>353</v>
      </c>
      <c r="C348" s="16" t="s">
        <v>180</v>
      </c>
      <c r="D348" s="8">
        <v>32</v>
      </c>
      <c r="E348" s="12"/>
      <c r="F348" s="29">
        <f t="shared" si="43"/>
        <v>0</v>
      </c>
    </row>
    <row r="349" spans="1:6" ht="38.25" x14ac:dyDescent="0.2">
      <c r="A349" s="8"/>
      <c r="B349" s="17" t="s">
        <v>354</v>
      </c>
      <c r="C349" s="16" t="s">
        <v>190</v>
      </c>
      <c r="D349" s="8">
        <v>11</v>
      </c>
      <c r="E349" s="12"/>
      <c r="F349" s="29">
        <f t="shared" si="43"/>
        <v>0</v>
      </c>
    </row>
    <row r="350" spans="1:6" x14ac:dyDescent="0.2">
      <c r="A350" s="8"/>
      <c r="B350" s="9"/>
      <c r="C350" s="16" t="s">
        <v>191</v>
      </c>
      <c r="D350" s="8">
        <v>32</v>
      </c>
      <c r="E350" s="12"/>
      <c r="F350" s="29">
        <f t="shared" si="43"/>
        <v>0</v>
      </c>
    </row>
    <row r="351" spans="1:6" x14ac:dyDescent="0.2">
      <c r="A351" s="8"/>
      <c r="B351" s="9"/>
      <c r="C351" s="8"/>
      <c r="D351" s="8"/>
      <c r="E351" s="12"/>
      <c r="F351" s="29"/>
    </row>
    <row r="352" spans="1:6" x14ac:dyDescent="0.2">
      <c r="A352" s="8"/>
      <c r="B352" s="17" t="s">
        <v>355</v>
      </c>
      <c r="C352" s="8" t="s">
        <v>179</v>
      </c>
      <c r="D352" s="8">
        <v>1</v>
      </c>
      <c r="E352" s="12"/>
      <c r="F352" s="29">
        <f t="shared" ref="F352:F354" si="44">D352*E352</f>
        <v>0</v>
      </c>
    </row>
    <row r="353" spans="1:6" x14ac:dyDescent="0.2">
      <c r="A353" s="8"/>
      <c r="B353" s="17" t="s">
        <v>356</v>
      </c>
      <c r="C353" s="8" t="s">
        <v>179</v>
      </c>
      <c r="D353" s="8">
        <v>1</v>
      </c>
      <c r="E353" s="12"/>
      <c r="F353" s="29">
        <f t="shared" si="44"/>
        <v>0</v>
      </c>
    </row>
    <row r="354" spans="1:6" ht="25.5" x14ac:dyDescent="0.2">
      <c r="A354" s="8"/>
      <c r="B354" s="17" t="s">
        <v>357</v>
      </c>
      <c r="C354" s="8" t="s">
        <v>179</v>
      </c>
      <c r="D354" s="8">
        <v>1</v>
      </c>
      <c r="E354" s="12"/>
      <c r="F354" s="29">
        <f t="shared" si="44"/>
        <v>0</v>
      </c>
    </row>
    <row r="355" spans="1:6" x14ac:dyDescent="0.2">
      <c r="A355" s="8"/>
      <c r="B355" s="17" t="s">
        <v>358</v>
      </c>
      <c r="C355" s="8"/>
      <c r="D355" s="8"/>
      <c r="E355" s="12"/>
      <c r="F355" s="29"/>
    </row>
    <row r="356" spans="1:6" x14ac:dyDescent="0.2">
      <c r="A356" s="8"/>
      <c r="B356" s="17" t="s">
        <v>359</v>
      </c>
      <c r="C356" s="8"/>
      <c r="D356" s="8"/>
      <c r="E356" s="12"/>
      <c r="F356" s="29"/>
    </row>
    <row r="357" spans="1:6" ht="25.5" x14ac:dyDescent="0.2">
      <c r="A357" s="8"/>
      <c r="B357" s="17" t="s">
        <v>360</v>
      </c>
      <c r="C357" s="8"/>
      <c r="D357" s="8"/>
      <c r="E357" s="12"/>
      <c r="F357" s="29"/>
    </row>
    <row r="358" spans="1:6" x14ac:dyDescent="0.2">
      <c r="A358" s="8"/>
      <c r="B358" s="17" t="s">
        <v>361</v>
      </c>
      <c r="C358" s="8"/>
      <c r="D358" s="8"/>
      <c r="E358" s="12"/>
      <c r="F358" s="29"/>
    </row>
    <row r="359" spans="1:6" x14ac:dyDescent="0.2">
      <c r="A359" s="8"/>
      <c r="B359" s="17" t="s">
        <v>362</v>
      </c>
      <c r="C359" s="8"/>
      <c r="D359" s="8"/>
      <c r="E359" s="12"/>
      <c r="F359" s="29"/>
    </row>
    <row r="360" spans="1:6" ht="25.5" x14ac:dyDescent="0.2">
      <c r="A360" s="8"/>
      <c r="B360" s="17" t="s">
        <v>363</v>
      </c>
      <c r="C360" s="8"/>
      <c r="D360" s="8"/>
      <c r="E360" s="12"/>
      <c r="F360" s="29"/>
    </row>
    <row r="361" spans="1:6" x14ac:dyDescent="0.2">
      <c r="A361" s="8"/>
      <c r="B361" s="17" t="s">
        <v>364</v>
      </c>
      <c r="C361" s="8"/>
      <c r="D361" s="8"/>
      <c r="E361" s="12"/>
      <c r="F361" s="29"/>
    </row>
    <row r="362" spans="1:6" x14ac:dyDescent="0.2">
      <c r="A362" s="8"/>
      <c r="B362" s="17" t="s">
        <v>365</v>
      </c>
      <c r="C362" s="8"/>
      <c r="D362" s="8"/>
      <c r="E362" s="12"/>
      <c r="F362" s="29"/>
    </row>
    <row r="363" spans="1:6" x14ac:dyDescent="0.2">
      <c r="A363" s="8"/>
      <c r="B363" s="17" t="s">
        <v>179</v>
      </c>
      <c r="C363" s="8" t="s">
        <v>179</v>
      </c>
      <c r="D363" s="8">
        <v>1</v>
      </c>
      <c r="E363" s="12"/>
      <c r="F363" s="29">
        <f t="shared" ref="F363:F367" si="45">D363*E363</f>
        <v>0</v>
      </c>
    </row>
    <row r="364" spans="1:6" ht="25.5" x14ac:dyDescent="0.2">
      <c r="A364" s="8"/>
      <c r="B364" s="17" t="s">
        <v>366</v>
      </c>
      <c r="C364" s="8" t="s">
        <v>179</v>
      </c>
      <c r="D364" s="8">
        <v>1</v>
      </c>
      <c r="E364" s="12"/>
      <c r="F364" s="29">
        <f t="shared" si="45"/>
        <v>0</v>
      </c>
    </row>
    <row r="365" spans="1:6" ht="25.5" x14ac:dyDescent="0.2">
      <c r="A365" s="8"/>
      <c r="B365" s="17" t="s">
        <v>367</v>
      </c>
      <c r="C365" s="8" t="s">
        <v>179</v>
      </c>
      <c r="D365" s="8">
        <v>1</v>
      </c>
      <c r="E365" s="12"/>
      <c r="F365" s="29">
        <f t="shared" si="45"/>
        <v>0</v>
      </c>
    </row>
    <row r="366" spans="1:6" ht="25.5" x14ac:dyDescent="0.2">
      <c r="A366" s="8"/>
      <c r="B366" s="17" t="s">
        <v>368</v>
      </c>
      <c r="C366" s="8" t="s">
        <v>179</v>
      </c>
      <c r="D366" s="8">
        <v>1</v>
      </c>
      <c r="E366" s="12"/>
      <c r="F366" s="29">
        <f t="shared" si="45"/>
        <v>0</v>
      </c>
    </row>
    <row r="367" spans="1:6" ht="38.25" x14ac:dyDescent="0.2">
      <c r="A367" s="8"/>
      <c r="B367" s="17" t="s">
        <v>369</v>
      </c>
      <c r="C367" s="8" t="s">
        <v>179</v>
      </c>
      <c r="D367" s="8">
        <v>1</v>
      </c>
      <c r="E367" s="12"/>
      <c r="F367" s="29">
        <f t="shared" si="45"/>
        <v>0</v>
      </c>
    </row>
    <row r="368" spans="1:6" x14ac:dyDescent="0.2">
      <c r="A368" s="8"/>
      <c r="B368" s="17"/>
      <c r="C368" s="16"/>
      <c r="D368" s="16"/>
      <c r="E368" s="26"/>
      <c r="F368" s="29"/>
    </row>
    <row r="369" spans="1:6" s="7" customFormat="1" x14ac:dyDescent="0.2">
      <c r="A369" s="13"/>
      <c r="B369" s="14" t="s">
        <v>407</v>
      </c>
      <c r="C369" s="13"/>
      <c r="D369" s="13"/>
      <c r="E369" s="15"/>
      <c r="F369" s="31">
        <f>SUM(F322:F368)</f>
        <v>0</v>
      </c>
    </row>
    <row r="370" spans="1:6" x14ac:dyDescent="0.2">
      <c r="A370" s="8"/>
      <c r="B370" s="17"/>
      <c r="C370" s="16"/>
      <c r="D370" s="16"/>
      <c r="E370" s="26"/>
      <c r="F370" s="29"/>
    </row>
    <row r="371" spans="1:6" x14ac:dyDescent="0.2">
      <c r="A371" s="8"/>
      <c r="B371" s="9"/>
      <c r="C371" s="8"/>
      <c r="D371" s="8"/>
      <c r="E371" s="12"/>
      <c r="F371" s="29"/>
    </row>
    <row r="372" spans="1:6" x14ac:dyDescent="0.2">
      <c r="A372" s="13"/>
      <c r="B372" s="14" t="s">
        <v>192</v>
      </c>
      <c r="C372" s="8"/>
      <c r="D372" s="8"/>
      <c r="E372" s="12"/>
      <c r="F372" s="29"/>
    </row>
    <row r="373" spans="1:6" x14ac:dyDescent="0.2">
      <c r="A373" s="13"/>
      <c r="B373" s="14"/>
      <c r="C373" s="8"/>
      <c r="D373" s="8"/>
      <c r="E373" s="12"/>
      <c r="F373" s="29"/>
    </row>
    <row r="374" spans="1:6" x14ac:dyDescent="0.2">
      <c r="A374" s="13"/>
      <c r="B374" s="14"/>
      <c r="C374" s="8"/>
      <c r="D374" s="8"/>
      <c r="E374" s="12"/>
      <c r="F374" s="29"/>
    </row>
    <row r="375" spans="1:6" x14ac:dyDescent="0.2">
      <c r="A375" s="13" t="s">
        <v>1</v>
      </c>
      <c r="B375" s="14" t="s">
        <v>178</v>
      </c>
      <c r="C375" s="8"/>
      <c r="D375" s="8"/>
      <c r="E375" s="12"/>
      <c r="F375" s="31">
        <f>F129</f>
        <v>0</v>
      </c>
    </row>
    <row r="376" spans="1:6" x14ac:dyDescent="0.2">
      <c r="A376" s="13"/>
      <c r="B376" s="14"/>
      <c r="C376" s="8"/>
      <c r="D376" s="8"/>
      <c r="E376" s="12"/>
      <c r="F376" s="31"/>
    </row>
    <row r="377" spans="1:6" x14ac:dyDescent="0.2">
      <c r="A377" s="13" t="s">
        <v>58</v>
      </c>
      <c r="B377" s="14" t="s">
        <v>193</v>
      </c>
      <c r="C377" s="8"/>
      <c r="D377" s="8"/>
      <c r="E377" s="12"/>
      <c r="F377" s="31">
        <f>F175</f>
        <v>0</v>
      </c>
    </row>
    <row r="378" spans="1:6" x14ac:dyDescent="0.2">
      <c r="A378" s="13"/>
      <c r="B378" s="14"/>
      <c r="C378" s="8"/>
      <c r="D378" s="8"/>
      <c r="E378" s="12"/>
      <c r="F378" s="31"/>
    </row>
    <row r="379" spans="1:6" x14ac:dyDescent="0.2">
      <c r="A379" s="13" t="s">
        <v>26</v>
      </c>
      <c r="B379" s="14" t="s">
        <v>275</v>
      </c>
      <c r="C379" s="8"/>
      <c r="D379" s="8"/>
      <c r="E379" s="12"/>
      <c r="F379" s="31">
        <f>F208</f>
        <v>0</v>
      </c>
    </row>
    <row r="380" spans="1:6" x14ac:dyDescent="0.2">
      <c r="A380" s="13"/>
      <c r="B380" s="14"/>
      <c r="C380" s="8"/>
      <c r="D380" s="8"/>
      <c r="E380" s="12"/>
      <c r="F380" s="31"/>
    </row>
    <row r="381" spans="1:6" x14ac:dyDescent="0.2">
      <c r="A381" s="13" t="s">
        <v>76</v>
      </c>
      <c r="B381" s="14" t="s">
        <v>194</v>
      </c>
      <c r="C381" s="8"/>
      <c r="D381" s="8"/>
      <c r="E381" s="12"/>
      <c r="F381" s="31">
        <f>F278</f>
        <v>0</v>
      </c>
    </row>
    <row r="382" spans="1:6" x14ac:dyDescent="0.2">
      <c r="A382" s="13"/>
      <c r="B382" s="14"/>
      <c r="C382" s="8"/>
      <c r="D382" s="8"/>
      <c r="E382" s="12"/>
      <c r="F382" s="31"/>
    </row>
    <row r="383" spans="1:6" x14ac:dyDescent="0.2">
      <c r="A383" s="13" t="s">
        <v>32</v>
      </c>
      <c r="B383" s="14" t="s">
        <v>195</v>
      </c>
      <c r="C383" s="8"/>
      <c r="D383" s="8"/>
      <c r="E383" s="12"/>
      <c r="F383" s="31">
        <f>F303</f>
        <v>0</v>
      </c>
    </row>
    <row r="384" spans="1:6" x14ac:dyDescent="0.2">
      <c r="A384" s="13"/>
      <c r="B384" s="14"/>
      <c r="C384" s="8"/>
      <c r="D384" s="8"/>
      <c r="E384" s="12"/>
      <c r="F384" s="31"/>
    </row>
    <row r="385" spans="1:6" x14ac:dyDescent="0.2">
      <c r="A385" s="13" t="s">
        <v>31</v>
      </c>
      <c r="B385" s="14" t="s">
        <v>196</v>
      </c>
      <c r="C385" s="8"/>
      <c r="D385" s="8"/>
      <c r="E385" s="12"/>
      <c r="F385" s="31">
        <f>F318</f>
        <v>0</v>
      </c>
    </row>
    <row r="386" spans="1:6" x14ac:dyDescent="0.2">
      <c r="A386" s="13"/>
      <c r="B386" s="14"/>
      <c r="C386" s="8"/>
      <c r="D386" s="8"/>
      <c r="E386" s="12"/>
      <c r="F386" s="31"/>
    </row>
    <row r="387" spans="1:6" x14ac:dyDescent="0.2">
      <c r="A387" s="13" t="s">
        <v>0</v>
      </c>
      <c r="B387" s="14" t="s">
        <v>188</v>
      </c>
      <c r="C387" s="8"/>
      <c r="D387" s="8"/>
      <c r="E387" s="12"/>
      <c r="F387" s="31">
        <f>F369</f>
        <v>0</v>
      </c>
    </row>
    <row r="388" spans="1:6" x14ac:dyDescent="0.2">
      <c r="A388" s="13"/>
      <c r="B388" s="14"/>
      <c r="C388" s="8"/>
      <c r="D388" s="8"/>
      <c r="E388" s="12"/>
      <c r="F388" s="31"/>
    </row>
    <row r="389" spans="1:6" x14ac:dyDescent="0.2">
      <c r="A389" s="13"/>
      <c r="B389" s="14" t="s">
        <v>197</v>
      </c>
      <c r="C389" s="16"/>
      <c r="D389" s="16"/>
      <c r="E389" s="28"/>
      <c r="F389" s="31">
        <f>SUM(F375:F387)</f>
        <v>0</v>
      </c>
    </row>
    <row r="390" spans="1:6" x14ac:dyDescent="0.2">
      <c r="F390" s="33"/>
    </row>
    <row r="391" spans="1:6" x14ac:dyDescent="0.2">
      <c r="F391" s="33"/>
    </row>
    <row r="392" spans="1:6" x14ac:dyDescent="0.2">
      <c r="F392" s="33"/>
    </row>
    <row r="393" spans="1:6" x14ac:dyDescent="0.2">
      <c r="F393" s="33"/>
    </row>
    <row r="394" spans="1:6" x14ac:dyDescent="0.2">
      <c r="F394" s="33"/>
    </row>
    <row r="395" spans="1:6" x14ac:dyDescent="0.2">
      <c r="A395" s="1"/>
      <c r="B395" s="2"/>
      <c r="F395" s="33"/>
    </row>
    <row r="396" spans="1:6" x14ac:dyDescent="0.2">
      <c r="A396" s="1"/>
      <c r="B396" s="2"/>
      <c r="F396" s="33"/>
    </row>
    <row r="397" spans="1:6" x14ac:dyDescent="0.2">
      <c r="A397" s="1"/>
      <c r="B397" s="2"/>
      <c r="F397" s="33"/>
    </row>
    <row r="398" spans="1:6" x14ac:dyDescent="0.2">
      <c r="A398" s="1"/>
      <c r="B398" s="2"/>
      <c r="F398" s="33"/>
    </row>
    <row r="399" spans="1:6" x14ac:dyDescent="0.2">
      <c r="A399" s="1"/>
      <c r="B399" s="2"/>
      <c r="F399" s="33"/>
    </row>
    <row r="400" spans="1:6" x14ac:dyDescent="0.2">
      <c r="A400" s="1"/>
      <c r="B400" s="2"/>
      <c r="F400" s="33"/>
    </row>
    <row r="401" spans="1:6" x14ac:dyDescent="0.2">
      <c r="A401" s="1"/>
      <c r="B401" s="2"/>
      <c r="F401" s="33"/>
    </row>
    <row r="402" spans="1:6" x14ac:dyDescent="0.2">
      <c r="A402" s="1"/>
      <c r="B402" s="2"/>
      <c r="F402" s="33"/>
    </row>
    <row r="403" spans="1:6" x14ac:dyDescent="0.2">
      <c r="A403" s="1"/>
      <c r="B403" s="2"/>
      <c r="F403" s="33"/>
    </row>
    <row r="404" spans="1:6" x14ac:dyDescent="0.2">
      <c r="A404" s="1"/>
      <c r="B404" s="2"/>
      <c r="F404" s="33"/>
    </row>
    <row r="405" spans="1:6" x14ac:dyDescent="0.2">
      <c r="A405" s="1"/>
      <c r="B405" s="2"/>
      <c r="F405" s="33"/>
    </row>
    <row r="406" spans="1:6" x14ac:dyDescent="0.2">
      <c r="A406" s="1"/>
      <c r="B406" s="2"/>
      <c r="F406" s="33"/>
    </row>
    <row r="407" spans="1:6" x14ac:dyDescent="0.2">
      <c r="A407" s="1"/>
      <c r="B407" s="2"/>
      <c r="F407" s="33"/>
    </row>
    <row r="408" spans="1:6" x14ac:dyDescent="0.2">
      <c r="F408" s="33"/>
    </row>
    <row r="409" spans="1:6" x14ac:dyDescent="0.2">
      <c r="B409" s="2"/>
      <c r="F409" s="33"/>
    </row>
    <row r="410" spans="1:6" x14ac:dyDescent="0.2">
      <c r="B410" s="2"/>
      <c r="F410" s="33"/>
    </row>
    <row r="411" spans="1:6" x14ac:dyDescent="0.2">
      <c r="F411" s="33"/>
    </row>
    <row r="412" spans="1:6" x14ac:dyDescent="0.2">
      <c r="B412" s="2"/>
      <c r="F412" s="33"/>
    </row>
    <row r="413" spans="1:6" x14ac:dyDescent="0.2">
      <c r="F413" s="33"/>
    </row>
    <row r="414" spans="1:6" x14ac:dyDescent="0.2">
      <c r="F414" s="33"/>
    </row>
    <row r="415" spans="1:6" x14ac:dyDescent="0.2">
      <c r="F415" s="33"/>
    </row>
    <row r="416" spans="1:6" x14ac:dyDescent="0.2">
      <c r="F416" s="33"/>
    </row>
    <row r="417" spans="6:6" x14ac:dyDescent="0.2">
      <c r="F417" s="33"/>
    </row>
    <row r="418" spans="6:6" x14ac:dyDescent="0.2">
      <c r="F418" s="33"/>
    </row>
    <row r="419" spans="6:6" x14ac:dyDescent="0.2">
      <c r="F419" s="33"/>
    </row>
    <row r="420" spans="6:6" x14ac:dyDescent="0.2">
      <c r="F420" s="33"/>
    </row>
    <row r="421" spans="6:6" x14ac:dyDescent="0.2">
      <c r="F421" s="33"/>
    </row>
    <row r="422" spans="6:6" x14ac:dyDescent="0.2">
      <c r="F422" s="33"/>
    </row>
    <row r="423" spans="6:6" x14ac:dyDescent="0.2">
      <c r="F423" s="33"/>
    </row>
    <row r="424" spans="6:6" x14ac:dyDescent="0.2">
      <c r="F424" s="33"/>
    </row>
    <row r="425" spans="6:6" x14ac:dyDescent="0.2">
      <c r="F425" s="33"/>
    </row>
    <row r="426" spans="6:6" x14ac:dyDescent="0.2">
      <c r="F426" s="33"/>
    </row>
    <row r="427" spans="6:6" x14ac:dyDescent="0.2">
      <c r="F427" s="33"/>
    </row>
    <row r="428" spans="6:6" x14ac:dyDescent="0.2">
      <c r="F428" s="33"/>
    </row>
    <row r="430" spans="6:6" ht="27" customHeight="1" x14ac:dyDescent="0.2"/>
  </sheetData>
  <phoneticPr fontId="2" type="noConversion"/>
  <printOptions gridLines="1"/>
  <pageMargins left="0.98425196850393704" right="0.39370078740157483" top="0.78740157480314965" bottom="0.39370078740157483" header="0.31496062992125984" footer="0.11811023622047245"/>
  <pageSetup paperSize="9" scale="96" fitToHeight="14" orientation="portrait" r:id="rId1"/>
  <headerFooter alignWithMargins="0">
    <oddHeader>&amp;LDK Mosna 
Mechanical Installations&amp;CBill of quantities&amp;Rpage &amp;P/&amp;N</oddHeader>
  </headerFooter>
  <rowBreaks count="5" manualBreakCount="5">
    <brk id="30" max="16383" man="1"/>
    <brk id="67" max="16383" man="1"/>
    <brk id="99" max="16383" man="1"/>
    <brk id="304" max="16383" man="1"/>
    <brk id="36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topLeftCell="A67" workbookViewId="0">
      <selection activeCell="F15" sqref="F15"/>
    </sheetView>
  </sheetViews>
  <sheetFormatPr defaultRowHeight="12.75" x14ac:dyDescent="0.2"/>
  <cols>
    <col min="1" max="1" width="37.7109375" customWidth="1"/>
  </cols>
  <sheetData>
    <row r="1" spans="1:4" x14ac:dyDescent="0.2">
      <c r="A1" t="s">
        <v>132</v>
      </c>
      <c r="B1">
        <v>115.5</v>
      </c>
      <c r="C1">
        <v>115.5</v>
      </c>
      <c r="D1">
        <v>4.5</v>
      </c>
    </row>
    <row r="3" spans="1:4" x14ac:dyDescent="0.2">
      <c r="A3" t="s">
        <v>133</v>
      </c>
      <c r="B3">
        <v>115.5</v>
      </c>
      <c r="C3">
        <v>115.5</v>
      </c>
      <c r="D3">
        <v>4.5</v>
      </c>
    </row>
    <row r="5" spans="1:4" x14ac:dyDescent="0.2">
      <c r="A5" t="s">
        <v>134</v>
      </c>
      <c r="B5">
        <v>112.19999694824219</v>
      </c>
      <c r="C5">
        <v>112.19999694824219</v>
      </c>
      <c r="D5">
        <v>7.8000030517578125</v>
      </c>
    </row>
    <row r="7" spans="1:4" x14ac:dyDescent="0.2">
      <c r="A7" t="s">
        <v>135</v>
      </c>
      <c r="B7">
        <v>110</v>
      </c>
      <c r="C7">
        <v>110</v>
      </c>
      <c r="D7">
        <v>10</v>
      </c>
    </row>
    <row r="9" spans="1:4" x14ac:dyDescent="0.2">
      <c r="A9" t="s">
        <v>136</v>
      </c>
      <c r="B9">
        <v>100</v>
      </c>
      <c r="C9">
        <v>100</v>
      </c>
      <c r="D9">
        <v>20</v>
      </c>
    </row>
    <row r="11" spans="1:4" x14ac:dyDescent="0.2">
      <c r="A11" t="s">
        <v>137</v>
      </c>
      <c r="B11">
        <v>100</v>
      </c>
      <c r="C11">
        <v>100</v>
      </c>
      <c r="D11">
        <v>20</v>
      </c>
    </row>
    <row r="13" spans="1:4" x14ac:dyDescent="0.2">
      <c r="A13" t="s">
        <v>138</v>
      </c>
      <c r="B13">
        <v>100</v>
      </c>
      <c r="C13">
        <v>100</v>
      </c>
      <c r="D13">
        <v>20</v>
      </c>
    </row>
    <row r="15" spans="1:4" x14ac:dyDescent="0.2">
      <c r="A15" t="s">
        <v>142</v>
      </c>
      <c r="B15">
        <v>97.349998474121094</v>
      </c>
      <c r="C15">
        <v>97.349998474121094</v>
      </c>
      <c r="D15">
        <v>22.650001525878906</v>
      </c>
    </row>
    <row r="17" spans="1:4" x14ac:dyDescent="0.2">
      <c r="A17" t="s">
        <v>143</v>
      </c>
      <c r="B17">
        <v>97.349998474121094</v>
      </c>
      <c r="C17">
        <v>97.349998474121094</v>
      </c>
      <c r="D17">
        <v>22.650001525878906</v>
      </c>
    </row>
    <row r="19" spans="1:4" x14ac:dyDescent="0.2">
      <c r="A19" t="s">
        <v>144</v>
      </c>
      <c r="B19">
        <v>97.349998474121094</v>
      </c>
      <c r="C19">
        <v>97.349998474121094</v>
      </c>
      <c r="D19">
        <v>22.650001525878906</v>
      </c>
    </row>
    <row r="21" spans="1:4" x14ac:dyDescent="0.2">
      <c r="A21" t="s">
        <v>145</v>
      </c>
      <c r="B21">
        <v>97.349998474121094</v>
      </c>
      <c r="C21">
        <v>97.349998474121094</v>
      </c>
      <c r="D21">
        <v>22.650001525878906</v>
      </c>
    </row>
    <row r="32" spans="1:4" x14ac:dyDescent="0.2">
      <c r="A32" t="s">
        <v>172</v>
      </c>
      <c r="B32">
        <v>80</v>
      </c>
      <c r="C32">
        <v>115</v>
      </c>
      <c r="D32">
        <v>5</v>
      </c>
    </row>
    <row r="33" spans="1:4" x14ac:dyDescent="0.2">
      <c r="A33" t="s">
        <v>171</v>
      </c>
      <c r="B33">
        <v>35</v>
      </c>
    </row>
    <row r="35" spans="1:4" x14ac:dyDescent="0.2">
      <c r="A35" t="s">
        <v>170</v>
      </c>
      <c r="B35">
        <v>80</v>
      </c>
      <c r="C35">
        <v>80</v>
      </c>
      <c r="D35">
        <v>40</v>
      </c>
    </row>
    <row r="37" spans="1:4" x14ac:dyDescent="0.2">
      <c r="A37" t="s">
        <v>169</v>
      </c>
      <c r="B37">
        <v>73.319999694824219</v>
      </c>
      <c r="C37">
        <v>118.31999969482422</v>
      </c>
      <c r="D37">
        <v>1.6800003051757812</v>
      </c>
    </row>
    <row r="38" spans="1:4" x14ac:dyDescent="0.2">
      <c r="A38" t="s">
        <v>168</v>
      </c>
      <c r="B38">
        <v>45</v>
      </c>
    </row>
    <row r="40" spans="1:4" x14ac:dyDescent="0.2">
      <c r="A40" t="s">
        <v>167</v>
      </c>
      <c r="B40">
        <v>73.319999694824219</v>
      </c>
      <c r="C40">
        <v>118.31999969482422</v>
      </c>
      <c r="D40">
        <v>1.6800003051757812</v>
      </c>
    </row>
    <row r="41" spans="1:4" x14ac:dyDescent="0.2">
      <c r="A41" t="s">
        <v>166</v>
      </c>
      <c r="B41">
        <v>45</v>
      </c>
    </row>
    <row r="43" spans="1:4" x14ac:dyDescent="0.2">
      <c r="A43" t="s">
        <v>165</v>
      </c>
      <c r="B43">
        <v>73.319999694824219</v>
      </c>
      <c r="C43">
        <v>73.319999694824219</v>
      </c>
      <c r="D43">
        <v>46.680000305175781</v>
      </c>
    </row>
    <row r="45" spans="1:4" x14ac:dyDescent="0.2">
      <c r="A45" t="s">
        <v>164</v>
      </c>
      <c r="B45">
        <v>72.599998474121094</v>
      </c>
      <c r="C45">
        <v>72.599998474121094</v>
      </c>
      <c r="D45">
        <v>47.400001525878906</v>
      </c>
    </row>
    <row r="47" spans="1:4" x14ac:dyDescent="0.2">
      <c r="A47" t="s">
        <v>163</v>
      </c>
      <c r="B47">
        <v>70</v>
      </c>
      <c r="C47">
        <v>70</v>
      </c>
      <c r="D47">
        <v>50</v>
      </c>
    </row>
    <row r="49" spans="1:4" x14ac:dyDescent="0.2">
      <c r="A49" t="s">
        <v>162</v>
      </c>
      <c r="B49">
        <v>70</v>
      </c>
      <c r="C49">
        <v>70</v>
      </c>
      <c r="D49">
        <v>50</v>
      </c>
    </row>
    <row r="51" spans="1:4" x14ac:dyDescent="0.2">
      <c r="A51" t="s">
        <v>160</v>
      </c>
      <c r="B51">
        <v>56</v>
      </c>
      <c r="C51">
        <v>112</v>
      </c>
      <c r="D51">
        <v>8</v>
      </c>
    </row>
    <row r="52" spans="1:4" x14ac:dyDescent="0.2">
      <c r="A52" t="s">
        <v>161</v>
      </c>
      <c r="B52">
        <v>56</v>
      </c>
    </row>
    <row r="54" spans="1:4" x14ac:dyDescent="0.2">
      <c r="A54" t="s">
        <v>14</v>
      </c>
      <c r="B54">
        <v>55.011001586914062</v>
      </c>
      <c r="C54">
        <v>110.02200317382812</v>
      </c>
      <c r="D54">
        <v>9.977996826171875</v>
      </c>
    </row>
    <row r="55" spans="1:4" x14ac:dyDescent="0.2">
      <c r="A55" t="s">
        <v>15</v>
      </c>
      <c r="B55">
        <v>55.011001586914062</v>
      </c>
    </row>
    <row r="57" spans="1:4" x14ac:dyDescent="0.2">
      <c r="A57" t="s">
        <v>146</v>
      </c>
      <c r="B57">
        <v>55.011001586914062</v>
      </c>
      <c r="C57">
        <v>110.02200317382812</v>
      </c>
      <c r="D57">
        <v>9.977996826171875</v>
      </c>
    </row>
    <row r="58" spans="1:4" x14ac:dyDescent="0.2">
      <c r="A58" t="s">
        <v>147</v>
      </c>
      <c r="B58">
        <v>55.011001586914062</v>
      </c>
    </row>
    <row r="60" spans="1:4" x14ac:dyDescent="0.2">
      <c r="A60" t="s">
        <v>148</v>
      </c>
      <c r="B60">
        <v>55.011001586914062</v>
      </c>
      <c r="C60">
        <v>110.02200317382812</v>
      </c>
      <c r="D60">
        <v>9.977996826171875</v>
      </c>
    </row>
    <row r="61" spans="1:4" x14ac:dyDescent="0.2">
      <c r="A61" t="s">
        <v>149</v>
      </c>
      <c r="B61">
        <v>55.011001586914062</v>
      </c>
    </row>
    <row r="63" spans="1:4" x14ac:dyDescent="0.2">
      <c r="A63" t="s">
        <v>150</v>
      </c>
      <c r="B63">
        <v>54.515998840332031</v>
      </c>
      <c r="C63">
        <v>109.03199768066406</v>
      </c>
      <c r="D63">
        <v>10.968002319335938</v>
      </c>
    </row>
    <row r="64" spans="1:4" x14ac:dyDescent="0.2">
      <c r="A64" t="s">
        <v>151</v>
      </c>
      <c r="B64">
        <v>54.515998840332031</v>
      </c>
    </row>
    <row r="66" spans="1:4" x14ac:dyDescent="0.2">
      <c r="A66" t="s">
        <v>152</v>
      </c>
      <c r="B66">
        <v>54.515998840332031</v>
      </c>
      <c r="C66">
        <v>109.03199768066406</v>
      </c>
      <c r="D66">
        <v>10.968002319335938</v>
      </c>
    </row>
    <row r="67" spans="1:4" x14ac:dyDescent="0.2">
      <c r="A67" t="s">
        <v>153</v>
      </c>
      <c r="B67">
        <v>54.515998840332031</v>
      </c>
    </row>
    <row r="69" spans="1:4" x14ac:dyDescent="0.2">
      <c r="A69" t="s">
        <v>154</v>
      </c>
      <c r="B69">
        <v>54.515998840332031</v>
      </c>
      <c r="C69">
        <v>108.96600341796875</v>
      </c>
      <c r="D69">
        <v>11.034000396728516</v>
      </c>
    </row>
    <row r="70" spans="1:4" x14ac:dyDescent="0.2">
      <c r="A70" t="s">
        <v>141</v>
      </c>
      <c r="B70">
        <v>54.450000762939453</v>
      </c>
    </row>
    <row r="72" spans="1:4" x14ac:dyDescent="0.2">
      <c r="A72" t="s">
        <v>155</v>
      </c>
      <c r="B72">
        <v>54.450000762939453</v>
      </c>
      <c r="C72">
        <v>108.90000152587891</v>
      </c>
      <c r="D72">
        <v>11.099998474121094</v>
      </c>
    </row>
    <row r="73" spans="1:4" x14ac:dyDescent="0.2">
      <c r="A73" t="s">
        <v>156</v>
      </c>
      <c r="B73">
        <v>54.450000762939453</v>
      </c>
    </row>
    <row r="75" spans="1:4" x14ac:dyDescent="0.2">
      <c r="A75" t="s">
        <v>157</v>
      </c>
      <c r="B75">
        <v>54.450000762939453</v>
      </c>
      <c r="C75">
        <v>108.90000152587891</v>
      </c>
      <c r="D75">
        <v>11.099998474121094</v>
      </c>
    </row>
    <row r="78" spans="1:4" x14ac:dyDescent="0.2">
      <c r="A78" t="s">
        <v>158</v>
      </c>
      <c r="B78">
        <v>50</v>
      </c>
      <c r="C78">
        <v>100</v>
      </c>
      <c r="D78">
        <v>20</v>
      </c>
    </row>
    <row r="79" spans="1:4" x14ac:dyDescent="0.2">
      <c r="A79" t="s">
        <v>159</v>
      </c>
      <c r="B79">
        <v>50</v>
      </c>
    </row>
    <row r="81" spans="1:7" x14ac:dyDescent="0.2">
      <c r="A81" t="s">
        <v>140</v>
      </c>
      <c r="B81">
        <v>40</v>
      </c>
      <c r="C81">
        <v>80</v>
      </c>
      <c r="D81">
        <v>40</v>
      </c>
    </row>
    <row r="82" spans="1:7" x14ac:dyDescent="0.2">
      <c r="A82" t="s">
        <v>139</v>
      </c>
      <c r="B82">
        <v>40</v>
      </c>
    </row>
    <row r="84" spans="1:7" x14ac:dyDescent="0.2">
      <c r="B84">
        <f>SUM(B1:B82)</f>
        <v>2972.6059951782227</v>
      </c>
      <c r="D84">
        <f>SUM(D1:D82)</f>
        <v>572.94400405883789</v>
      </c>
      <c r="F84">
        <f>SUM(B84:D84)</f>
        <v>3545.5499992370605</v>
      </c>
      <c r="G84">
        <f>F84/120</f>
        <v>29.546249993642171</v>
      </c>
    </row>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amm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ilija</dc:creator>
  <cp:lastModifiedBy>Sinisa Matic</cp:lastModifiedBy>
  <cp:lastPrinted>2017-11-10T15:24:34Z</cp:lastPrinted>
  <dcterms:created xsi:type="dcterms:W3CDTF">2014-02-15T16:18:46Z</dcterms:created>
  <dcterms:modified xsi:type="dcterms:W3CDTF">2017-12-02T14:57:44Z</dcterms:modified>
</cp:coreProperties>
</file>