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L:\Projekti_0\0686 - Mosna - dom kulture - Micko\08 Tender PZI\Slanje\Tender  ENG\BoQ\"/>
    </mc:Choice>
  </mc:AlternateContent>
  <bookViews>
    <workbookView xWindow="0" yWindow="0" windowWidth="28800" windowHeight="15450" tabRatio="190"/>
  </bookViews>
  <sheets>
    <sheet name="Predmer-predracun" sheetId="1" r:id="rId1"/>
    <sheet name="Rekapitulacija_radova" sheetId="2" r:id="rId2"/>
  </sheets>
  <definedNames>
    <definedName name="_xlnm.Print_Area" localSheetId="0">'Predmer-predracun'!$A$1:$I$357</definedName>
    <definedName name="_xlnm.Print_Titles" localSheetId="0">'Predmer-predracun'!$3:$3</definedName>
  </definedNames>
  <calcPr calcId="152511"/>
</workbook>
</file>

<file path=xl/calcChain.xml><?xml version="1.0" encoding="utf-8"?>
<calcChain xmlns="http://schemas.openxmlformats.org/spreadsheetml/2006/main">
  <c r="H326" i="1" l="1"/>
  <c r="H324" i="1"/>
  <c r="H322" i="1"/>
  <c r="H320" i="1"/>
  <c r="H318" i="1"/>
  <c r="H312" i="1"/>
  <c r="H310" i="1"/>
  <c r="H304" i="1"/>
  <c r="H300" i="1"/>
  <c r="H302" i="1"/>
  <c r="H298" i="1"/>
  <c r="H306" i="1" s="1"/>
  <c r="F346" i="1" s="1"/>
  <c r="H292" i="1"/>
  <c r="H286" i="1"/>
  <c r="H236" i="1"/>
  <c r="H239" i="1"/>
  <c r="H242" i="1"/>
  <c r="H245" i="1"/>
  <c r="H248" i="1"/>
  <c r="H251" i="1"/>
  <c r="H254" i="1"/>
  <c r="H257" i="1"/>
  <c r="H260" i="1"/>
  <c r="H263" i="1"/>
  <c r="H266" i="1"/>
  <c r="H269" i="1"/>
  <c r="H272" i="1"/>
  <c r="H275" i="1"/>
  <c r="H278" i="1"/>
  <c r="H281" i="1"/>
  <c r="H284" i="1"/>
  <c r="H227" i="1"/>
  <c r="H230" i="1"/>
  <c r="H233" i="1"/>
  <c r="H215" i="1"/>
  <c r="H218" i="1"/>
  <c r="H221" i="1"/>
  <c r="H224" i="1"/>
  <c r="H206" i="1"/>
  <c r="H209" i="1"/>
  <c r="H212" i="1"/>
  <c r="H188" i="1"/>
  <c r="H191" i="1"/>
  <c r="H194" i="1"/>
  <c r="H197" i="1"/>
  <c r="H200" i="1"/>
  <c r="H203" i="1"/>
  <c r="H185" i="1"/>
  <c r="H182" i="1"/>
  <c r="H175" i="1"/>
  <c r="H165" i="1"/>
  <c r="H177" i="1" s="1"/>
  <c r="F343" i="1" s="1"/>
  <c r="H167" i="1"/>
  <c r="H169" i="1"/>
  <c r="H171" i="1"/>
  <c r="H173" i="1"/>
  <c r="H163" i="1"/>
  <c r="H155" i="1"/>
  <c r="H157" i="1"/>
  <c r="H147" i="1"/>
  <c r="H149" i="1"/>
  <c r="H151" i="1"/>
  <c r="H153" i="1"/>
  <c r="H145" i="1"/>
  <c r="H139" i="1"/>
  <c r="H137" i="1"/>
  <c r="H135" i="1"/>
  <c r="H127" i="1"/>
  <c r="H129" i="1"/>
  <c r="H119" i="1"/>
  <c r="H121" i="1"/>
  <c r="H123" i="1"/>
  <c r="H125" i="1"/>
  <c r="H117" i="1"/>
  <c r="H101" i="1"/>
  <c r="H103" i="1"/>
  <c r="H105" i="1"/>
  <c r="H107" i="1"/>
  <c r="H109" i="1"/>
  <c r="H111" i="1"/>
  <c r="H93" i="1"/>
  <c r="H95" i="1"/>
  <c r="H97" i="1"/>
  <c r="H99" i="1"/>
  <c r="H83" i="1"/>
  <c r="H85" i="1"/>
  <c r="H87" i="1"/>
  <c r="H89" i="1"/>
  <c r="H91" i="1"/>
  <c r="H81" i="1"/>
  <c r="H79" i="1"/>
  <c r="H77" i="1"/>
  <c r="H76" i="1"/>
  <c r="H67" i="1"/>
  <c r="H65" i="1"/>
  <c r="H63" i="1"/>
  <c r="H61" i="1"/>
  <c r="H55" i="1"/>
  <c r="H53" i="1"/>
  <c r="H51" i="1"/>
  <c r="H49" i="1"/>
  <c r="H47" i="1"/>
  <c r="H31" i="1"/>
  <c r="H33" i="1"/>
  <c r="H35" i="1"/>
  <c r="H37" i="1"/>
  <c r="H39" i="1"/>
  <c r="H41" i="1"/>
  <c r="H43" i="1"/>
  <c r="H29" i="1"/>
  <c r="H27" i="1"/>
  <c r="H25" i="1"/>
  <c r="H23" i="1"/>
  <c r="H17" i="1"/>
  <c r="H19" i="1"/>
  <c r="H13" i="1"/>
  <c r="H11" i="1"/>
  <c r="H9" i="1"/>
  <c r="H314" i="1"/>
  <c r="F347" i="1" s="1"/>
  <c r="H294" i="1"/>
  <c r="F345" i="1" s="1"/>
  <c r="H141" i="1"/>
  <c r="F341" i="1" s="1"/>
  <c r="H69" i="1"/>
  <c r="F338" i="1" s="1"/>
  <c r="H328" i="1"/>
  <c r="F348" i="1" s="1"/>
  <c r="H288" i="1" l="1"/>
  <c r="F344" i="1" s="1"/>
  <c r="H159" i="1"/>
  <c r="F342" i="1" s="1"/>
  <c r="H131" i="1"/>
  <c r="F340" i="1" s="1"/>
  <c r="H113" i="1"/>
  <c r="F339" i="1" s="1"/>
  <c r="H57" i="1"/>
  <c r="F337" i="1" s="1"/>
  <c r="A145" i="1"/>
  <c r="F350" i="1" l="1"/>
  <c r="A12" i="2"/>
  <c r="C12" i="2"/>
  <c r="A292" i="1"/>
  <c r="A147" i="1"/>
  <c r="A149" i="1" s="1"/>
  <c r="A151" i="1" s="1"/>
  <c r="A153" i="1" s="1"/>
  <c r="A155" i="1" s="1"/>
  <c r="A157" i="1" s="1"/>
  <c r="A61" i="1"/>
  <c r="A75" i="1"/>
  <c r="A79" i="1" s="1"/>
  <c r="A81" i="1" s="1"/>
  <c r="A83" i="1" s="1"/>
  <c r="A85" i="1" s="1"/>
  <c r="A87" i="1" s="1"/>
  <c r="A89" i="1" s="1"/>
  <c r="A91" i="1" s="1"/>
  <c r="A93" i="1" s="1"/>
  <c r="A95" i="1" s="1"/>
  <c r="A97" i="1" s="1"/>
  <c r="A99" i="1" s="1"/>
  <c r="A103" i="1" s="1"/>
  <c r="A105" i="1" s="1"/>
  <c r="A117" i="1"/>
  <c r="A119" i="1" s="1"/>
  <c r="A121" i="1" s="1"/>
  <c r="A123" i="1" s="1"/>
  <c r="A135" i="1"/>
  <c r="A137" i="1" s="1"/>
  <c r="A139" i="1" s="1"/>
  <c r="A163" i="1"/>
  <c r="A165" i="1" s="1"/>
  <c r="A167" i="1" s="1"/>
  <c r="A169" i="1" s="1"/>
  <c r="A171" i="1" s="1"/>
  <c r="A173" i="1" s="1"/>
  <c r="A175" i="1" s="1"/>
  <c r="A181" i="1"/>
  <c r="A184" i="1" s="1"/>
  <c r="A187" i="1" s="1"/>
  <c r="A190" i="1" s="1"/>
  <c r="A193" i="1" s="1"/>
  <c r="A196" i="1" s="1"/>
  <c r="A199" i="1" s="1"/>
  <c r="A202" i="1" s="1"/>
  <c r="A205" i="1" s="1"/>
  <c r="A208" i="1" s="1"/>
  <c r="A211" i="1" s="1"/>
  <c r="A214" i="1" s="1"/>
  <c r="A217" i="1" s="1"/>
  <c r="A220" i="1" s="1"/>
  <c r="A223" i="1" s="1"/>
  <c r="A226" i="1" s="1"/>
  <c r="A229" i="1" s="1"/>
  <c r="A232" i="1" s="1"/>
  <c r="A235" i="1" s="1"/>
  <c r="A238" i="1" s="1"/>
  <c r="A241" i="1" s="1"/>
  <c r="A244" i="1" s="1"/>
  <c r="A247" i="1" s="1"/>
  <c r="A250" i="1" s="1"/>
  <c r="A253" i="1" s="1"/>
  <c r="A256" i="1" s="1"/>
  <c r="A259" i="1" s="1"/>
  <c r="A262" i="1" s="1"/>
  <c r="A265" i="1" s="1"/>
  <c r="A268" i="1" s="1"/>
  <c r="A271" i="1" s="1"/>
  <c r="A274" i="1" s="1"/>
  <c r="A277" i="1" s="1"/>
  <c r="A280" i="1" s="1"/>
  <c r="A283" i="1" s="1"/>
  <c r="A286" i="1" s="1"/>
  <c r="A298" i="1"/>
  <c r="A300" i="1" s="1"/>
  <c r="A302" i="1" s="1"/>
  <c r="A304" i="1" s="1"/>
  <c r="A310" i="1"/>
  <c r="A318" i="1"/>
  <c r="A320" i="1" s="1"/>
  <c r="A322" i="1" s="1"/>
  <c r="A324" i="1" s="1"/>
  <c r="A326" i="1" s="1"/>
  <c r="A4" i="2"/>
  <c r="A5" i="2"/>
  <c r="A6" i="2"/>
  <c r="A7" i="2"/>
  <c r="A8" i="2"/>
  <c r="A9" i="2"/>
  <c r="A10" i="2"/>
  <c r="A11" i="2"/>
  <c r="A13" i="2"/>
  <c r="A14" i="2"/>
  <c r="A15" i="2"/>
  <c r="A125" i="1" l="1"/>
  <c r="A127" i="1" s="1"/>
  <c r="A129" i="1" s="1"/>
  <c r="A107" i="1"/>
  <c r="A109" i="1" s="1"/>
  <c r="A111" i="1" s="1"/>
  <c r="A11" i="1"/>
  <c r="A312" i="1"/>
  <c r="C8" i="2"/>
  <c r="C4" i="2"/>
  <c r="C9" i="2"/>
  <c r="C5" i="2"/>
  <c r="C14" i="2"/>
  <c r="C15" i="2" l="1"/>
  <c r="A13" i="1"/>
  <c r="C13" i="2"/>
  <c r="C11" i="2"/>
  <c r="C6" i="2"/>
  <c r="C10" i="2"/>
  <c r="C7" i="2"/>
  <c r="A17" i="1" l="1"/>
  <c r="A19" i="1" s="1"/>
  <c r="A23" i="1" s="1"/>
  <c r="A25" i="1" s="1"/>
  <c r="A27" i="1" s="1"/>
  <c r="A29" i="1" s="1"/>
  <c r="A31" i="1" s="1"/>
  <c r="C17" i="2"/>
  <c r="A33" i="1" l="1"/>
  <c r="A35" i="1" l="1"/>
  <c r="A37" i="1" s="1"/>
  <c r="A39" i="1" s="1"/>
  <c r="A41" i="1" s="1"/>
  <c r="A43" i="1" s="1"/>
  <c r="A47" i="1" s="1"/>
  <c r="A49" i="1" s="1"/>
  <c r="A51" i="1" s="1"/>
  <c r="A53" i="1" s="1"/>
  <c r="A55" i="1" s="1"/>
</calcChain>
</file>

<file path=xl/sharedStrings.xml><?xml version="1.0" encoding="utf-8"?>
<sst xmlns="http://schemas.openxmlformats.org/spreadsheetml/2006/main" count="569" uniqueCount="207">
  <si>
    <t>kg</t>
  </si>
  <si>
    <t>x</t>
  </si>
  <si>
    <t>=</t>
  </si>
  <si>
    <t>m2</t>
  </si>
  <si>
    <t>m3</t>
  </si>
  <si>
    <t>m</t>
  </si>
  <si>
    <t>m1</t>
  </si>
  <si>
    <t xml:space="preserve">RECAPITULATION OF ARCHITECTURAL AND CONSTRUCTION WORKS ON THE RECONSTRUCTION OF THE CULTURAL CENTER IN MOSNA </t>
  </si>
  <si>
    <t>TOTAL</t>
  </si>
  <si>
    <t>RSD</t>
  </si>
  <si>
    <t>PREPARATORY AND FINAL WORKS</t>
  </si>
  <si>
    <t>EARTH WORKS</t>
  </si>
  <si>
    <t>CONCRETE WORKS</t>
  </si>
  <si>
    <t>MASONRY WORKS</t>
  </si>
  <si>
    <t>CARPENTRY WORKS</t>
  </si>
  <si>
    <t>ROOFING AND TINNING WORKS</t>
  </si>
  <si>
    <t>INSULATION WORKS</t>
  </si>
  <si>
    <t xml:space="preserve">BUILDING JOINERY AND LOCKSMITHING </t>
  </si>
  <si>
    <t>STEEL CONSTRUCTION</t>
  </si>
  <si>
    <t>TILING WORKS</t>
  </si>
  <si>
    <t>DRY-MOUNTING WORKS</t>
  </si>
  <si>
    <t>PAINTING WORKS</t>
  </si>
  <si>
    <t>Responsible designer :</t>
  </si>
  <si>
    <t>Milica Pavlovic, B.A. in Architecture</t>
  </si>
  <si>
    <t>Licence No. 300 М663 13</t>
  </si>
  <si>
    <t>Responsible designer:</t>
  </si>
  <si>
    <t xml:space="preserve">TOTAL-  ALL WORKS </t>
  </si>
  <si>
    <t xml:space="preserve">TOTAL - PAINTING WORKS </t>
  </si>
  <si>
    <t xml:space="preserve">PAINTING WORKS </t>
  </si>
  <si>
    <t>TOTAL - DRY-MOUNTING WORKS</t>
  </si>
  <si>
    <t>TOTAL - TILING WORKS</t>
  </si>
  <si>
    <t xml:space="preserve">TOTAL- STEEL CONSTRUCTION WORKS </t>
  </si>
  <si>
    <t xml:space="preserve">STEEL CONSTRUCTION </t>
  </si>
  <si>
    <t xml:space="preserve">TOTAL - BUILDING JOINERY AND LOCKSMITTHING </t>
  </si>
  <si>
    <t>BUILDING JOINERY AND LOCKSMITTHING</t>
  </si>
  <si>
    <t xml:space="preserve">TOTAL - INSULATION WORKS </t>
  </si>
  <si>
    <t xml:space="preserve">TOTAL - ROOFING AND TINNING WORKS </t>
  </si>
  <si>
    <t xml:space="preserve">ROOFING AND TINNING WORKS </t>
  </si>
  <si>
    <t>TOTAL - CARPENTRY WORKS</t>
  </si>
  <si>
    <t xml:space="preserve">TOTAL - MASONRY WORKS </t>
  </si>
  <si>
    <t xml:space="preserve">MASONRY WORKS </t>
  </si>
  <si>
    <t xml:space="preserve">TOTAL - CONCRETE WORKS </t>
  </si>
  <si>
    <t xml:space="preserve">Works on reconstruction of the structure </t>
  </si>
  <si>
    <t xml:space="preserve">Works on reconstruction of the access paths </t>
  </si>
  <si>
    <t>TOTAL - EARTH WORKS</t>
  </si>
  <si>
    <t xml:space="preserve">TOTAL - PREPARATORY AND FINAL WORKS </t>
  </si>
  <si>
    <t xml:space="preserve">BILL OF QUANTITIES OF ARCHITECTURAL AND CONSTRUCTION WORKS ON THE RECONSTRUCTION OF THE CULTURAL CENTER IN MOSNA </t>
  </si>
  <si>
    <t xml:space="preserve">Description of works </t>
  </si>
  <si>
    <t>measure</t>
  </si>
  <si>
    <t>quantity</t>
  </si>
  <si>
    <t>price</t>
  </si>
  <si>
    <t>total</t>
  </si>
  <si>
    <t xml:space="preserve">Other equipment of the construction site </t>
  </si>
  <si>
    <t>Cleaning</t>
  </si>
  <si>
    <t>Demolition</t>
  </si>
  <si>
    <t xml:space="preserve">External development </t>
  </si>
  <si>
    <t>Production and placement of info-board on construction works containing all the information about the contractor, investor and designers. Dimensions of the board: 2,00x1,00 m.</t>
  </si>
  <si>
    <t xml:space="preserve">Build protective fence around the construction site 2 m high with the gates for workers, mechanization and vehicles. Secure the gates with locks and padlocks. The fence is used during all works and is paid once. Calculation per m2 of the mounted fence. </t>
  </si>
  <si>
    <t xml:space="preserve">Provide PVC foil to protect the surface of the roof and attic against the rain. Calculation per m2 of the used protection. </t>
  </si>
  <si>
    <t xml:space="preserve">Clean all the rooms in the structure and thoroughly clean the area around the structure; transport waste and debris to the waste disposal as many times as ordered by the supervisor. Payment is made once per m2 regardles of the number of cleanings.  </t>
  </si>
  <si>
    <t xml:space="preserve">Loading and transport of debris remaining after the completion of works at the construction site - load the debris manually into trucks and transport to the waste disposal. Quantities measured in the truck are approved of, payment is per m3.  </t>
  </si>
  <si>
    <t xml:space="preserve">Removal of the existing roof construction and roof tiling of twist tiles. Remove the tiles in a safe way and dispose them at the temporary waste disposal. Remove the laths and wooden roof structure. Either dispose neatly for a re-use or load into the truck and transport to the waste disposal up to 15 km away.  Collect the debris, load and transport to the waste disposal. Calculation per m2 od the dismounted construction.  </t>
  </si>
  <si>
    <t xml:space="preserve">Removing the existing wooden mezzanine structure with all the layers on the top and bottom. The material that can be re-used, clean and despose for re-use, remaining material load to the truck and  transport to the waste disposal up to 15 km away. Collect the debris, load and transport to the waste disposal. Calculation per m2 od the dismounted construction. </t>
  </si>
  <si>
    <t>Demolition of the brick walls. Demolition of walls togehter with the reinforced concrete beams, door-frames and all layers on the walls. Clean the used bricks of the mortar and dispose at the site waste disposal. Collect the debris, load and transport to the waste disposal. The supporting scaffold is included within the price. The openings are deducted from the price. Calcualtion per m3.</t>
  </si>
  <si>
    <t>piece</t>
  </si>
  <si>
    <t xml:space="preserve">Careful dismantling of the doors together with the frames. The dismantled doors should be loaded into the truck and transported to the waste disposal appointed by the investor. Calculation per piece of the dismantled door.    </t>
  </si>
  <si>
    <t xml:space="preserve">Careful dismantling of the windows. The dismantled windows should be loaded into the truck and transported to the waste disposal appointed by the investor. Calculation per piece of the dismantled window.     </t>
  </si>
  <si>
    <t xml:space="preserve">Careful dismantling of the show-window with the prior removal of the glass. Clean the material, load ito the truck and transport to the waste disposal appointed by the investor. Calculation per m2.   </t>
  </si>
  <si>
    <t xml:space="preserve">Demolition of the concrete steps. Collect the debris, load into the truck and transport to the waste disposal. Calculation per m. </t>
  </si>
  <si>
    <t>Removal of the existing floors made of cement screed. Collect the debris, load into the truck and transport to the waste disposal.  Calculation per m2.</t>
  </si>
  <si>
    <t xml:space="preserve">Removal of the existing flooring together with the linings. Remove the flooring, clean it, load into the truck and transport to the waste disposal appointed by the investor.   Collect the debris, load into the truck and transport to the waste disposal. Calculation per m2.    </t>
  </si>
  <si>
    <t xml:space="preserve">Removal of the under-foor layer 20 cm thick. Remove the underlayers, take them out, load into the truck and transport to the waste disposal. Calculation per m2.   </t>
  </si>
  <si>
    <t xml:space="preserve">Demolition of the brick foundation. Clean the used bricks of the mortar and dispose them at the site waste disposal. Collect the debris, load into the truck and transport to the waste disposal. Calculation per m3. </t>
  </si>
  <si>
    <t xml:space="preserve">Procurement, loading, transportation and placement of the fertile, clean earth in the layer planned by the design with the 20 cm hill. Due to the levelling of the surface, level it with the wooden roller. Payment per m3 of the procured and planned earth. </t>
  </si>
  <si>
    <t xml:space="preserve">Sow the grass according to the design on the neatly planned earth areas which are, at the surface level, mixed with humus and peat fertilizer. Find the grass seed at the nearby shady pastures. The grass is sowed in two directions on a calm weather; use the iron hedgehog and then the wooden roller over the seed. Water it a lot by the complete growing og the grass and the first mowing, i.e. handing over the works. Payment per m2 of the well-cared lawn. </t>
  </si>
  <si>
    <t xml:space="preserve">As planned, plant lilac bushes and selected long-blossoming roses around the structure. The manner of planting the same as in the previous position. Payment per piece of plant.  </t>
  </si>
  <si>
    <t>Planting of deciduous plants according to the design. The manner of planting the same as in the previous position. Payment per piece of plant.</t>
  </si>
  <si>
    <t xml:space="preserve">Clearing the area before starting construction works: removal of the shrubs and weeds, digging of the surface layer of the earth 30 cm thick, transportation of earth and debris to the waste disposal up to 10 km away with the loading and unloading from the vehicle and rough planning of the earth at the waste disposal. Calculation per m3 completed position. </t>
  </si>
  <si>
    <t xml:space="preserve">Manual digging of the earth of 1st and 2nd category for the foundation of the structure - foundation bands; dispose the earth at the temporary site waste disposal for subsequent use. Calculation per m3. </t>
  </si>
  <si>
    <t xml:space="preserve">Filling, spreading and pressing the earth in layers per d=20 cmo to the required compactness, with potential watering. For filling, used the earth disposed during digging. Calculation for filling is made according to the designed terrain below and around the structure. Calculation per m3. </t>
  </si>
  <si>
    <t>Procurement, filling, spreading and pressing the gravel tampon layer uder the foundation and floor panels of the structure itself and the external paved areas.</t>
  </si>
  <si>
    <t xml:space="preserve">Bricking of the walls with building blocks dimension 19x19x25 cm in flexible mortar ratio 1:2:6. Thickness of the wall is 19 cm. Spray the blocks with water before building-in. On completed bricking, clean the joints to 2cm of depth. The price includes the supporting scaffold. Calculation per m2. </t>
  </si>
  <si>
    <t>Bricking of the walls with building blocks dimension 19x19x25 cm in flexible mortar ratio 1:2:6. Thickness of the wall is 25 cm. Spray the blocks with water before building-in. On completed bricking, clean the joints to 2cm of depth. The price includes the supporting scaffold. Calculation per m2.</t>
  </si>
  <si>
    <t xml:space="preserve">Building of the partition walls thickness 12 cm with solid brick in the flexible mortar raio 1:2:6. For bricking, use the whole bricks and the halves with the clear-cut edges. On completed bricking, clean the joints. The price includes the supporting scaffold. Calculation per m2 of the completed position together with the supporting scaffold. </t>
  </si>
  <si>
    <t xml:space="preserve">Building of a prefabricated single chimney with ventilation, diameter of the chimney canal 20 cm, exterior dimensions 40/40 cmPlace the chimney on the foundation. Join the chimney pipes with the flexible mortar ratio 1:2:6 over the watered pipe. Thickness of the pipe joint is 7 mm. Thickness of block joint is 10 mm. Brick the chimney according to the producer's instructions. Calculation per m of the chimney.  </t>
  </si>
  <si>
    <t xml:space="preserve">Plastering of ceilings with the flexible mortar. Spray the ceiling with the cement paste.  Make the mortar with the sifted sand "one" and spread it on the ceiling. Make the second layer with the fine, clean sand, without any muck and organic materials and spread it over the first layer.  Float with wetting and smooth with small floaters. Calculation per m2 of the completed position together with the supporting scaffold. </t>
  </si>
  <si>
    <t xml:space="preserve">Plastering with flexible mortar in two layers. Before plastering, clean the area and spray them with the paste. The first layer should be made with the flexible mortar, thickness of the layer up to 2 cm of the sifted gravel "one" and lime. Constantly mix the mortar to avoid separation of the lime paste. Spread the mortar over the bed and "cut" it to provide the second layer adhese better. The second layer should be made with fine and clean sand without any muck and organic materials. Float with wetting and smooth with small floaters. The plastered areas have to be levelled, without ruptures and breaks with sharp and streight edges. Wet the mortar to avoid fast drying and "overburning". Calculation per m2 of the completed position. </t>
  </si>
  <si>
    <t xml:space="preserve">Plastering of the chimney with flexible mortar in two layers. Before plastering, clean the wall area and spray them with the paste. The first layer should be made with the flexible mortar made of the sifted gravel "one". Wet the bed, spread the first layer of the mortar and cut it. The second layer should be made with fine and clean sand, floated with wetting and smoothed with small floaters. The plastered areas have to be levelled, without ruptures and breaks with sharp and streight edges. Wet the mortar to avoid fast drying and "overburning". Calculation per m2 of the completed position together with the supporting scaffold.  </t>
  </si>
  <si>
    <t xml:space="preserve">Placing of the wooden construction of the four-sided roof according to the design. White wood material, 2nd class. Wall plate is joined with the horizontal reinforced-concrete bond-beam by joist anchor or wires in the beam. The timber is protected from the wormholes and decay by adequate coatigs, and the joint with the concrete is wrapped with waterproof paper. Calculation per m2 of the complete roof position measured as a horizontal projection, with the required material, work, timber protection, scaffold.  </t>
  </si>
  <si>
    <t xml:space="preserve">Procurement and placement of the board bed over the roof construction. Boards thickness 30 mm of dry, streight and good-quality fir-wood board, optimal length should be digitlly placed and nailed. Calculation per m2 of the real area together with the work and all the required materilal. </t>
  </si>
  <si>
    <t xml:space="preserve">Plcement of the wooden mezzanine construction. White wood material, 2nd class. The construction consists of joists 16/20, over which the scantlings and boards are placed. The timber is protected from the wormholes and decay by adequate coatigs, and the joint with the concrete is wrapped with waterproof paper. Calculation per m2 of the complete position with the required material, work, timber protection, scaffold. </t>
  </si>
  <si>
    <t xml:space="preserve">Placement of the trapezoid tin TR, 8 cm height, over the secondary supporters of the steel construction, roof of the hall, according to the construction design. Calculation per m2. </t>
  </si>
  <si>
    <t xml:space="preserve">Flashing of hips and ridges by the ridgeboards made of coated tin of the same color and quality as the tiling tin. Use all the needed purpose-made parts for the ridge - finishing and separating. Calculation per m1 of the completed position together with the material, work, transport, sealing.  </t>
  </si>
  <si>
    <t xml:space="preserve">Flashing of chimneys with the coated tin of dark-gray color, thickness 0,60 mm, developed width 40 cm. Tin along the side of the chimney rise for at least 20 cm. Put the tin edges into the brick joints. Flashing of chimneys is to be performed according to the designer's instructions. Calculation per m1 of the peripheral edge of the chimney. </t>
  </si>
  <si>
    <t xml:space="preserve">Manufacturing and placing of lying half-round gutters of the coated tin of dark-gray color, developed width 50 cm, thickness 0,70 mm. Bond the gutters with the singe-row rivets with the maximum distance of 3 cm and fix it with silicone. Holders of the lying gutters should be made of the coated "flah" 25x5 mm to match the color of the tin and bond the front side of the gutter with the rivets at the distance of 80 cm. Calculation per m1 of gutters. </t>
  </si>
  <si>
    <t>Manufacturing and placement of the rainwater pipes made of coated tin of dark-gray color, developed width up to 33cm, ø10 cm, thickness 0,80 mm. Certain parts of the rainwater pipes should be put one into another and sealed by silicone putty. Coated pipe-clips with the holders should be placed at the distance of 2 m. Coated taenia should be placed over the pipe-clips. The pipes must be at least 20 mm away from the wall. Calculation per m1 of gutters.</t>
  </si>
  <si>
    <t>Flashing of the parapets with the coated tin of white color, developed width 25 cm, thickness 0.70 mm. The drift should be 3 cm longer. Flashing should be performed according to the details and the designer's instructions. Under the tin place a layer of waterproof paper calculated into the price of flashing. Calculation per m1 of tin.</t>
  </si>
  <si>
    <t xml:space="preserve">Making of horizontal hydro-insulation of floor against humidity and seepage water. Insulation should be spread over completely dry and clean bed.  It is made of PVC foil d=0.2 mm with the lap of 20 cm; joints are "welded" with hot air.  Hydro-insulation should be riased along the walls at the height of 20 cm. Calculation per m2 of the completed position. </t>
  </si>
  <si>
    <t xml:space="preserve">Making of horizontal hydro-insulation of floor of the boiling room and sanitary ware. Hydro-insulation is performed with the two-component polymer-modified mortar. Coating should be spread according to the manufacturer's instruction. Along the perimeter walls, raise the insulation to 30 cm.  Calculation is per m2 of the completed position. </t>
  </si>
  <si>
    <t xml:space="preserve">Making of horizontal hydro-insulation of roofs. Hydro-insulation is performed with the vapor-permeable polyethylene foil. Joints should be sealed by reinforced adhesive tape. Calculation is per m2 of the completed position.   </t>
  </si>
  <si>
    <t xml:space="preserve">Thermo-insulation of the facade walls with the facade styrofoam panels, thickness 10 cm.  Thermo-insulation is placed on block-made wall previously covered with the moisture barrier. Styrofoam is cemented and screwed to the wall, and the front side is prepared for spreading of the facade mortar - it is processed according to the design, with the net and adhesive. Calculation per m2 of the completed position. </t>
  </si>
  <si>
    <t xml:space="preserve">Making of horizontal hydro-insulation of the flat roof. Hydro-insulation is performed with one-component flexible mortar, strengthened by fibers, based on the modified cement. It is spread on the concrete bed. Calculation per m2 of the completed position. </t>
  </si>
  <si>
    <t xml:space="preserve">Manufacturing and placement of the vitrifed partition on the facade. The partition consists of both mobile and fixed parts and double door with multi-chamber system of aluminum profile with thermo interruptor, in dark-gray color, according to the joinery scheme and details. Dimension of the partition is 282/275 cm.
Doorframe is made of coated profiled aluminum in dark-gray color with thermo interruptor with the embedded rubber stripes for double pressure on the sides and covering angle "gref" borders 46 mm wide.  </t>
  </si>
  <si>
    <t xml:space="preserve">Manufacturing and placement of the vitrifed partition on the facade. The partition consists of both mobile and fixed parts with multi-chamber system of aluminum profile with thermo interruptor, in dark-gray color, according to the joinery scheme and details. Dimension of the partition is 368/190 cm.  
Windowframe  is made of coated profiled aluminum in dark-gray color with thermo interruptor with the embedded rubber stripes for double pressure on the sides and covering angle "gref" borders 46 mm wide. 
</t>
  </si>
  <si>
    <t xml:space="preserve">Manufacturing and placement of the vitrified aluminum doube windows, dimension 166/175 cm. The windows should be made of the coated aluminum with multi-chamber system of profile and thermo interruptor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</si>
  <si>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Manufacturing and placement of the vitrified aluminum single windows, dimension 89/75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</si>
  <si>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Manufacturing and placement of the vitrified PVC double windows, dimension 180/75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</si>
  <si>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Manufacturing and placement of the vitrified PVC double windows, dimension 166/100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</si>
  <si>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t>Manufacturing and placement of the vitrified PVC single windows, dimension 126/109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t>
  </si>
  <si>
    <t xml:space="preserve">Manufacturing and placement of the vitrified PVC triple windows, dimension 202/175 cm. The windows should be made of the coated aluminum with multi-chamber system of profiles and thermo interruptor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</si>
  <si>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Manufacturing and placement of the vitrifed partition on the facade. The partition consists of both mobile and fixed parts with multi-chamber system of aluminum profile with thermo interruptor, in dark-gray color, according to the joinery scheme and details. Dimension of the partition is 185/292 cm.  
Windowframe  is made of coated profiled aluminum in dark-gray color with thermo interruptor with the embedded rubber stripes for double pressure on the sides and covering angle "gref" borders 46 mm wide. 
 </t>
  </si>
  <si>
    <t xml:space="preserve">Manufacturing and placement of the vitrifed partition on the facade. The partition consists of both mobile and fixed parts with multi-chamber system of aluminum profile with thermo interruptor, in dark-gray color, according to the joinery scheme and details. Dimension of the partition is 260/299-356 cm.  
Windowframe  is made of coated profiled aluminum in dark-gray color with thermo interruptor with the embedded rubber stripes for double pressure on the sides and covering angle "gref" borders 46 mm wide.  
</t>
  </si>
  <si>
    <t xml:space="preserve">Manufacturing and placement of the vitrified PVC single windows with the arched fixed fanlight, dimension 89/117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</si>
  <si>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Manufacturing and placement of the vitrified PVC single windows with the arched fixed fanlight, dimension 90/175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</si>
  <si>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t xml:space="preserve">Outer aluminum door with the fanlight. Dimension of the door is 108/260. Construction of the door of the aluminum profiles with the interrupted thermal bridge, white coated. The side of the door is single covered with the flat aluminum tin on both sides filled with the mineral wool. Door finish hardware should provide locking, undisturbed operation and opening according to the provided schemes. The door should also be provided with the self-closing mechanism. Calculation per piece of door together with the transport, installation and completed position. </t>
  </si>
  <si>
    <t xml:space="preserve">Outer aluminum door with the fanlight. Dimension of the door is 128/260. Construction of the door of the aluminum profiles with the interrupted thermal bridge, white coated. The side of the door is single covered with the flat aluminum tin on both sides filled with the mineral wool. Door finish hardware should provide locking, undisturbed operation and opening according to the provided schemes. The door should also be provided with the self-closing mechanism. Calculation per piece of door together with the transport, installation and completed position. </t>
  </si>
  <si>
    <t xml:space="preserve">Outer aluminum door with the fanlight. Dimension of the door is 108/265. Construction of the door of the aluminum profiles with the interrupted thermal bridge, white coated. The side of the door is single covered with the flat aluminum tin on both sides filled with the mineral wool. Door finish hardware should provide locking, undisturbed operation and opening according to the provided schemes. The door should also be provided with the self-closing mechanism. Calculation per piece of door together with the transport, installation and completed position.  </t>
  </si>
  <si>
    <t xml:space="preserve">Outer aluminum door with the fanlight. Dimension of the door is 91/265. Construction of the door of the aluminum profiles with the interrupted thermal bridge, white coated. The side of the door is single and vitrified according to the scheme. Door finish hardware should provide locking, undisturbed operation and opening according to the provided schemes. The door should also be provided with the self-closing mechanism. Calculation per piece of door together with the transport, installation and completed position.    </t>
  </si>
  <si>
    <t xml:space="preserve">Outer aluminum double door with the fanlight. Dimension of the door is 137/260. Construction of the door of the aluminum profiles with the interrupted thermal bridge, white coated. The side of the door is single covered with the flat aluminum tin on both sides filled with the mineral wool. Door finish hardware should provide locking, undisturbed operation and opening according to the provided schemes. The door should also be provided with the self-closing mechanism. Calculation per piece of door together with the transport, installation and completed position.   </t>
  </si>
  <si>
    <t xml:space="preserve">Manufacturing and placement of four-winged garage door with the vitrified parts according to the provided scheme. Doorframe should be of coated profiled aluminum tin with the interrupted thermal bridge, with the embedded rubber stripes for better adhesion of the wings and the borders at the joint of the blind frame with the construction element. The joint with the blind frame is well-stripped.  The dooewing is made of coated profiled aluminum tin with the interrupted thermal bridge, with the embedded rubber stripes for better adhesion of the wing. The door is covered with the flat aluminum tin on both sides filled with the hard mineral wool. </t>
  </si>
  <si>
    <t xml:space="preserve">Manufacturing and placement of single saloon wooden door in the frame of dry white wood of the first class, without nodes and cracks. The door wing is within the frame of full-wood, profiled according to the adopted detail of the manufacturer, with the filling of the wooden strips, width 2.5 cm at the distance of 3 cm. Hanging on the three strong joinery hinges. Opening according to the provided scheme. The door dimension 101/206 are equipped with the frame of the color and shape according to the designer's choice, provided in the schemes. The finishing of the doorframe and wings with the polyurethane white color. The door is without the treshold. Joint of the frame and the wall should be encased with the case borders; the wing is equipped with the mortise lock (cylinder lock with three keys). Calculation per piece of door, with the transport, installation and completed position. </t>
  </si>
  <si>
    <t xml:space="preserve">Manufacturing and placement of single wooden door in the frame of dry white wood of the first class, without nodes and cracks. The width of the frame is the same as the width of the partition wall. The door wing is within the frame of full-wood, profiled according to the adopted detail of the manufacturer, with the filling of the wooden strips, width 2.5 cm at the distance of 3 cm. Hanging on the three strong joinery hinges. Opening according to the provided scheme. The door dimension 101/206 are equipped with the frame of the color and shape according to the designer's choice, provided in the schemes. The finishing of the doorframe and wings with the polyurethane white color. The door is without the treshold. Joint of the frame and the wall should be encased with the case borders; the wing is equipped with the mortise lock (cylinder lock with three keys). Calculation per piece of door, with the transport, installation and completed position.   </t>
  </si>
  <si>
    <t xml:space="preserve">Manufacturing and placement of single wooden door in the frame of dry white wood of the first class, without nodes and cracks. The width of the frame is the same as the width of the partition wall. The door wing is within the frame of full-wood, profiled according to the adopted detail of the manufacturer, with the filling of the wooden strips, width 2.5 cm at the distance of 3 cm. Hanging on the three strong joinery hinges. Opening according to the provided scheme. The door dimension 91/206 are equipped with the frame of the color and shape according to the designer's choice. The finishing of the doorframe and wings with the polyurethane white color. The door is without the treshold. Joint of the frame and the wall should be encased with the case borders; the wing is equipped with the mortise lock (cylinder lock with three keys). Calculation per piece of door, with the transport, installation and completed position.   </t>
  </si>
  <si>
    <t xml:space="preserve">Manufacturing and placement of single PVC doors for lavatories. Dimension of the door 109/205. Construction of the door is of PVC profiles, white coated. The doorwing is single, made of PVC panel with the filling of mineral wool. Door finish hardware should provide locking, undisturbed operation and opening according to the provided schemes. Calculation per piece of door with transport, installation and completed position.  </t>
  </si>
  <si>
    <t xml:space="preserve">Manufacturing and placement of single PVC doors for lavatories. Dimension of the door 81/205. Construction of the door is of PVC profiles, white coated. The doorwing is single, made of PVC panel with the filling of mineral wool. Door finish hardware should provide locking, undisturbed operation and opening according to the provided schemes. Calculation per piece of door with transport, installation and completed position. </t>
  </si>
  <si>
    <t xml:space="preserve">Manufacturing and placement of single sliding PVC doors for lavatories. Dimension of the door 81/205. Construction of the door is of PVC profiles, white coated, strengthened with the steel profile according to the requirements of the construction. The doorwing is single, made of PVC panel with the filling of mineral wool. Door finish hardware should provide locking, undisturbed operation and opening according to the provided schemes. Calculation per piece of door with transport, installation and completed position.  </t>
  </si>
  <si>
    <t xml:space="preserve">Manufacturing and placement of single PVC doors for lavatories. Dimension of the door 84/205. Construction of the door is of PVC profiles, white coated. The doorwing is single, made of PVC panel with the filling of mineral wool. Door finish hardware should provide locking, undisturbed operation and opening according to the provided schemes. Calculation per piece of door with transport, installation and completed position.  </t>
  </si>
  <si>
    <t>Balustrade of the interior staircases. The balustrade is of HO profile of circle cross-section, of various diameters finished by the "eloxsage" procedure.
Handrail of the balustrad is made of pipe diameter 65 mm, horizontal filling of the pipe diameter 25 mm, pipe poles of circle cross-section 40 mm, bond between the pole and the handrail is the pipe diameter 15 mm, length 65 mm, short bond between the horizontal filling and the pipe pole diameter 10 mm, length 100 mm.
Joints of the balustrade with the soilid elements, walls, treads, etc. are covered with corresponding "rosettes". Calculation per m2, and all the material, processing and installation are included within the price.</t>
  </si>
  <si>
    <t xml:space="preserve">Balustrade of the interior staircases. The balustrade is of HO profile of circle cross-section, of various diameters finished by the "eloxsage" procedure. 
Handrail of the balustrad is made of pipe diameter 65 mm, horizontal filling of the pipe diameter 25 mm, pipe poles of circle cross-section 40 mm, bond between the pole and the handrail is the pipe diameter 15 mm, length 65 mm, short bond between the horizontal filling and the pipe pole diameter 10 mm, length 100 mm.
Joints of the balustrade with the soilid elements, walls, treads, etc. are covered with corresponding "rosettes". Calculation per m2, and all the material, processing and installation are included within the price. </t>
  </si>
  <si>
    <t xml:space="preserve">Manufacturing handrails for the terace fence of HO profile of circle cross-section, diameter 62 mm, with the poles of circle cross-section 40 mm.  Joints of the fence with the soilid elements, walls,  are covered with corresponding "rosettes". Calculation per m1, and all the material, processing and installation are included within the price. </t>
  </si>
  <si>
    <t xml:space="preserve">Procurement, transport, cutting, installation, anti-corosive protection and final painting of the complete steel roof construction of the hall made of box sections. Construction is welded and consists of the braced girders, rafters and bracings. Dimensions of the elements are in compliance with the details and structural design. </t>
  </si>
  <si>
    <t xml:space="preserve">Tiling of the floors with the fllor ceramic tiles of the first class, dimension 20x20 cmi in sanitary facilities. The designer selects the color. The tiles should be pointed in the cement mortar. The floor bed should be previously sprayed with the cement paste. The tile edges could be manually grinded if needed. Lay the tiles carefully and evenly and seal with the cement paste. The laid tiles should be pointed and cleaned by the sawdust. The price includes the procurement of the tiles. Calculation per m2 of the completed position. </t>
  </si>
  <si>
    <t>Tiling of the walls of the sanitary facilities and the kitchen with the glazed ceramic tiles of the first class, dimension 20x20 cm, of white color. The tiles should be pointed in the cement mortar, ratio 1:3. All points should be sealed with the cement paste with the finishing filling. The tile edges could be manually grinded if needed. The tiled areas must be even and vertical. The laid tiles should be pointed and cleaned by the sawdust. The price includes the procurement of the tiles. Calculation per m2 of the completed position.</t>
  </si>
  <si>
    <t>Laying of the floor granite ceramics, dimension димензија 20x20 cm at the offices and corridors. Granite ceramics of the first class should be laid in the cement paste, position selected by the designer. The floor bed should be previously sprayed with the cement paste. Lay the tiles carefully and evenly and seal with the cement paste. The laid tiles should be pointed and cleaned by the sawdust. Calculation per m2 of the completed position.</t>
  </si>
  <si>
    <t xml:space="preserve">Laying of granite ceramics skirting, height up to 15 cm. Lay the granite ceramics into the cement mortar. The floor bed should be previously sprayed with the cement paste. The laid tiles should be pointed and the skirting cleaned. The price includes procurement of the tiles. Calculation per m1 of the completed position.  </t>
  </si>
  <si>
    <t xml:space="preserve">Painting with the wall skimming. Skim the plastered walls and ceilings with the dispersive putty. Grind, clean and neutralize the surfaces. Check and use putty to fix smaller damages and cracks.   Impregnate and spread the dispersive putty three times. Grind, impregnate and fix with putty small damages at all surfaces. Pre-paint and correct with broken-color dispersive putty and subsequently paint with semi-dispersive color for the first and the second time. Color and shade are selected by the designer. Calculation per m2 of the completed position together with the needed scaffold.   </t>
  </si>
  <si>
    <t>Painting of the plaster-cardboard panels. Level the heads of the screws and nails, "sink" the surfaces in the fluid and fix the pointers with the dispersive putty. Paint with the semi-dispersive color for the first time. Make corrections with the broken-color dispersive putty. Paint with the semi-dispersive color for the second and third time. Color and shade are selected by the designer. Calculation per m2 of the completed position together with the needed scaffold.</t>
  </si>
  <si>
    <t xml:space="preserve">Painting of the visible concrete elements of the facade with the dispersive color. Before painting, rub and clean the surfaces and then ground with the base in two spreads according to the manufacturer's instructions. Dilute the dispersion with water up to 5% if needed  and spread twice on the facade. Timing between the first and the second spread is 2-4 hours.All the surfaces must be dry before painting. Before painting, it is obligatory to make the test sampling together with the designer. The color is white. Calculation per m2 of the completed position together with the needed scaffold. The following is calculated: dveloped surfaces of the pillars, window-lintel, window-frame, visible parts of the bond beam and the eaves. </t>
  </si>
  <si>
    <t xml:space="preserve">Finishing of the contact facade made of styrofoam with the acryle plaster in white color, with medium fine grains, granulation 2 mm. The base for plastering must be solid, even and clean, impregnated by the acryle base. Plastering is done manually with the skimmer, thickness of the thickest grain. Finishing of the facade according to the design.  Calculation per m2. </t>
  </si>
  <si>
    <t xml:space="preserve">Manufacturing and placement of the vitrified PVC double windows with the arched fixed fanlight, dimension 140/245 cm. The windows should be made of PVC profiles in white color, according to the joinery scheme and details. The sides of the windows have to be vitrified with the thermal glass-package d=4+16+4 mm and seal with the EDPM rubber. Calculation per piece of the installed windows with the transport and completed position. </t>
  </si>
  <si>
    <r>
      <t>Planting of evergreen bushes and low-growing conifers. (</t>
    </r>
    <r>
      <rPr>
        <sz val="11"/>
        <rFont val="Tahoma"/>
        <family val="2"/>
        <charset val="238"/>
      </rPr>
      <t>retaining</t>
    </r>
    <r>
      <rPr>
        <sz val="11"/>
        <color indexed="8"/>
        <rFont val="Tahoma"/>
        <family val="2"/>
        <charset val="238"/>
      </rPr>
      <t xml:space="preserve"> walls around the staircases). according to the design, low-growing types of conifers will be planted. Dig the holes 30x30 cm at the designated positions, plant and cover the root up to 2/3 of the depth of the hole with the prepared mixture of humus, peat fertilizer and sand 6:3:1,  and add the peat fertilizer at the upper third of the hole. Payment per piece of plant. </t>
    </r>
  </si>
  <si>
    <r>
      <t xml:space="preserve">Concreting of the concrete bed of the foundation and </t>
    </r>
    <r>
      <rPr>
        <sz val="11"/>
        <rFont val="Tahoma"/>
        <family val="2"/>
        <charset val="238"/>
      </rPr>
      <t>ground</t>
    </r>
    <r>
      <rPr>
        <sz val="11"/>
        <color rgb="FFFF0000"/>
        <rFont val="Tahoma"/>
        <family val="2"/>
        <charset val="238"/>
      </rPr>
      <t xml:space="preserve"> </t>
    </r>
    <r>
      <rPr>
        <sz val="11"/>
        <color indexed="8"/>
        <rFont val="Tahoma"/>
        <family val="2"/>
        <charset val="238"/>
      </rPr>
      <t xml:space="preserve">floors with the </t>
    </r>
    <r>
      <rPr>
        <sz val="11"/>
        <rFont val="Tahoma"/>
        <family val="2"/>
        <charset val="238"/>
      </rPr>
      <t>plain</t>
    </r>
    <r>
      <rPr>
        <sz val="11"/>
        <color indexed="8"/>
        <rFont val="Tahoma"/>
        <family val="2"/>
        <charset val="238"/>
      </rPr>
      <t xml:space="preserve"> concrete, </t>
    </r>
    <r>
      <rPr>
        <sz val="11"/>
        <rFont val="Tahoma"/>
        <family val="2"/>
        <charset val="238"/>
      </rPr>
      <t>C 15</t>
    </r>
    <r>
      <rPr>
        <sz val="11"/>
        <color indexed="8"/>
        <rFont val="Tahoma"/>
        <family val="2"/>
        <charset val="238"/>
      </rPr>
      <t xml:space="preserve">. Calculation per m2 of the completed position with all the required materials, transportation and work. </t>
    </r>
  </si>
  <si>
    <r>
      <t xml:space="preserve">Slab </t>
    </r>
    <r>
      <rPr>
        <sz val="11"/>
        <rFont val="Tahoma"/>
        <family val="2"/>
        <charset val="238"/>
      </rPr>
      <t>thickness</t>
    </r>
    <r>
      <rPr>
        <sz val="11"/>
        <color indexed="8"/>
        <rFont val="Tahoma"/>
        <family val="2"/>
        <charset val="238"/>
      </rPr>
      <t xml:space="preserve"> =15 cm </t>
    </r>
  </si>
  <si>
    <r>
      <t xml:space="preserve">Slab </t>
    </r>
    <r>
      <rPr>
        <sz val="11"/>
        <rFont val="Tahoma"/>
        <family val="2"/>
        <charset val="238"/>
      </rPr>
      <t>thickness</t>
    </r>
    <r>
      <rPr>
        <sz val="11"/>
        <color indexed="8"/>
        <rFont val="Tahoma"/>
        <family val="2"/>
        <charset val="238"/>
      </rPr>
      <t xml:space="preserve"> =10 cm </t>
    </r>
  </si>
  <si>
    <t>Concreting reinforced-concrete floor slab lying on the ground by fine-grained concrete C 25, upper surface floated. Calculation per m2 of the completed position with all required materials, reinforcement, transportation, making and the required formwork. thickness =12 cm</t>
  </si>
  <si>
    <t xml:space="preserve">Concreting reinforced-concrete floor slab lying on the ground by fine-grained concrete C 30, upper surface floated. Calculation per m2 of the completed position with all required materials, reinforcement, transportation, making and the required formwork. thickness =16 cm. Calculation per m3 of the built-in conrete. </t>
  </si>
  <si>
    <t xml:space="preserve">Making of a cement screed as the protective hydroinsulation, thickness =3cm. Make the mortar for the screed with the sifted gravel "one", ratio 1:3 and cure it until hardens. Calculation per m2 of the completed position with all required materials, transportation, making and the required formwork. </t>
  </si>
  <si>
    <t xml:space="preserve">Making of a concrete floor, cement cover thickness d=6 cm, C 30. Float the upper surface and cure the concrete. When the concrete hardens, make the levelling layer, thickness =1.5 cm.  Calculation per m2 of the completed position with all required materials, transportation, making and the required formwork. </t>
  </si>
  <si>
    <t>Concreting of reinforced-concrete strip foundations with the concrete C 30. The foundation dimension is 70/40см. Calculation per m3 with all required formwork, transportation and work. Average formwork  2 m2/m3</t>
  </si>
  <si>
    <t xml:space="preserve">Conreting of the reinforced-concrete foundation beams C 30. Calculation per m3 with all required formwork, transportation and work. </t>
  </si>
  <si>
    <t xml:space="preserve">Concreting of the foundation beams, door lintels and window lintels with fine-grained concrete C 30 in smooth formwork. Calculation per m3 of the completed position with the required materials, supporters, reinforcement, working scaffolds, transportation, formork and work. </t>
  </si>
  <si>
    <t xml:space="preserve">Concreting of the reinforced-concrete bond-beams. Fine-grained concrete C 30. Calculation per m3 of the completed position with the required materials, supporters, reinforcement, working scaffolds, transportation, formork and work. </t>
  </si>
  <si>
    <t xml:space="preserve">Conreting of the reinfirced-concrete pillars of reactangular cross-section in the floated formwork made of fine-grained concrete C 30. Pillar edges downed at the angle of 45 degrees, 15 mm long.  Calculation per m3 of the completed position with the required materials, supporters, reinforcement, working scaffolds, transportation, formork and work. </t>
  </si>
  <si>
    <t>Concreting of the reinforced-concrete mitre stairs slabs with the simultaneous building of the steps form fine-grained concrete C 30 in smooth formwork for fair-faced concrete accoriding to the detail. Calculation per m2 of the horizontal projection of the surface with the reinforcement, formwork of the slab, formwork of the steps and supporters. The average formwork 1 m2/m3, thickness of the slab d=16cm.</t>
  </si>
  <si>
    <t xml:space="preserve">Building of reinforced-concrete slab, thickness = 16 cm, brand C 30. Make the formwork with the supporters and reinforce the slabs according to the design, details and structural design. Build-in and cure the concrete in compliance with the regulations. The price includes the formwork, supporters, reinforcement and supporting scaffold. </t>
  </si>
  <si>
    <t xml:space="preserve">Concreting of the paths and sidewalks with the dense concrete, over the gravel layer, thickness =10 cm, C 15. Calculation per m2 of the completed position with all the required materials, transportation and work.  </t>
  </si>
  <si>
    <t>Concreting of the reinforced-concrete foundations of the staircase and underwall with the concrete C 25. Calculation per m3 with all the required formwork, reinforcement, transportation and work. The average formwork 2 m2/m3</t>
  </si>
  <si>
    <t>Concreting of the concrete staircase lying on the ground over the gravel layer, with the dense concrete C 20. Calculation per m2 with all the required formwork, reinforcement, transporation and work. The average formwork 2 m2/m3</t>
  </si>
  <si>
    <t>Concreting of the reinforced-concrete ramp lying on the ground over the gravel layer with the concrete, thickness =16 cm, C 30. Calculation per m2 with all the required formwork, reinforcement, transporation and work. The average formwork 2 m2/m3</t>
  </si>
  <si>
    <t xml:space="preserve">Concreting of the reinforced-concrete floor-layer lying on the ground over the gravel layer with the fine-grained concrete C 25, with the floated upper surface. Calculation per m3 of the completed position with all the required materials, reinforcement, transportation, work and required formwork, thickness =20 cm. </t>
  </si>
  <si>
    <t xml:space="preserve">Placement of compressed styrofoam panels thickness =6 cm on the concrete bed of the ground floors. The panels should be placed over hydro-insulation and protected by one layer of PVC foil with the lapped stripes of 15 cm. Calculation oer m2 of thermo-insulation. </t>
  </si>
  <si>
    <t xml:space="preserve">Thermo-insulation of the roofs by placement of hard-compressed mineral wool slabs thickness=16 cm over the previously placed moisture barrier. Payment is per m2 of the placed insulation. Calculation per m2 of the completed position. </t>
  </si>
  <si>
    <t xml:space="preserve">Manufacturing and placement of double vitrified aluminum doors. Dimension of the door is 151/205. Construction of the door is of aluminum profiles without interrupted thermal bridge, white coated. The doorwing is vitrified according to the scheme. Door finish hardware should provide locking, undisturbed operation and opening according to the provided schemes. Calculation per piece of door with transport, installation and completed position.   </t>
  </si>
  <si>
    <t xml:space="preserve">Manufacturing and placement of double vitrified aluminum double-wing doors with the fanlight. Dimension of the door is 174/260. Construction of the door is of aluminum profiles without interrupted thermal bridge, white coated. The doorwing is vitrified according to the scheme. Door finish hardware should provide locking, undisturbed operation and opening according to the provided schemes. Calculation per piece of door with transport, installation and completed position. </t>
  </si>
  <si>
    <t xml:space="preserve">Making of the lowered ceiling with the steel sub-construction and covering with the gypsum-cardboard panels 12,5 mm, Knauff system or equivalent. The ceilings are in the offices at the first floor. Double sub-construction should be made of supporting and prefabricated galvanized profiles, fixed with the suspenders to the ceiling and covered with the gypsum-cardboard panels according to the design and the manufacturer's instructions. Joints should be finished by the skimming coat and joint tape. Manner of the placement and bondage details require the approval of the designer. The price includes the operating scaffold. Calculation per m2 of the completed position. </t>
  </si>
  <si>
    <t>Covering of the ceiling of the wooden mezzanine construction with the gypsum-cardboard panels 12.5 mm, Knauff or the equivqlent, fireproofed, F30. The ceilings are at the fire station on the first floor. Double sub-construction should be made of supporting and prefabricated galvanized profiles, fixed with the suspenders to the ceiling and covered with the fireproofed gypsum-cardboard panels according to the design and the manufacturer's instructions. Joints should be finished by the skimming coat and joint tape. Manner of the placement and bondage details require the approval of the designer. The price includes the operating scaffold. Calculation per m2 of the completed position.</t>
  </si>
  <si>
    <t>Coloring of the floor in hall. Before coloring, grind the final layer of concrete, and according to the manufacturer's instructions, apply paint on concrete. Color chosen by the designer. Calculation per m2.</t>
  </si>
  <si>
    <t xml:space="preserve">Tiling roofs with the profiled coated tin, imitation of tile of dark-gray color. Tiling is to be performed according to the design, details, manufacturer and designer's instructions. Calculation per m2 of the real area of the completed position together with the required material, work, transport, placement and bonding.  </t>
  </si>
  <si>
    <t xml:space="preserve">Manufacturing and placement of double vitrified aluminum double-wing doors with the fanlight. Dimension of the door is 137/260. Construction of the door is of aluminum profiles without interrupted thermal bridge, white coated. The doorwing is vitrified according to the scheme. Door finish hardware should provide locking, undisturbed operation and opening according to the provided schemes. Calculation per piece of door with transport, installation and completed position. </t>
  </si>
  <si>
    <t>Indicated in the Schemes as POS A</t>
  </si>
  <si>
    <t>Indicated in the Schemes as POS 03, 04</t>
  </si>
  <si>
    <t>Indicated in the Schemes as POS 01, 02</t>
  </si>
  <si>
    <t>Indicated in the Schemes as POS В</t>
  </si>
  <si>
    <t>Indicated in the Schemes as POS Г</t>
  </si>
  <si>
    <t xml:space="preserve">Manufacturing and placement of the vitrifed partition on the facade. The partition consists of both mobile and fixed parts and single door with multi-chamber system of aluminum profile with thermo interruptor, in dark-gray color, according to the joinery scheme and details. Dimension of the partition is 120/376 cm. 
Doorframe is made of coated profiled aluminum in dark-gray color with thermo interruptor with the embedded rubber stripes for double pressure on the sides and covering angle "gref" borders 46 mm wide. </t>
  </si>
  <si>
    <t>Indicated in the Schemes as POS Д</t>
  </si>
  <si>
    <t>Indicated in the Schemes as POS Н</t>
  </si>
  <si>
    <t xml:space="preserve">Manufacturing and placement of the vitrifed partition on the facade. The partition consists of both mobile and fixed parts with multi-chamber system of aluminum profile with thermo interruptor, in dark-gray color, according to the joinery scheme and details. Dimension of the partition is 146/377 cm.  
Windowframe  is made of coated profiled aluminum in dark-gray color with thermo interruptor with the embedded rubber stripes for double pressure on the sides and covering angle "gref" borders 46 mm wide. 
</t>
  </si>
  <si>
    <t>Indicated in the Schemes as POS Ђ</t>
  </si>
  <si>
    <t>Indicated in the Schemes as POS Ж</t>
  </si>
  <si>
    <t>Indicated in the Schemes as POS Љ</t>
  </si>
  <si>
    <t>Indicated in the Schemes as POS М</t>
  </si>
  <si>
    <t>Indicated in the Schemes as POS О</t>
  </si>
  <si>
    <t>Indicated in the Schemes as POS С</t>
  </si>
  <si>
    <t>Indicated in the Schemes as POS Т</t>
  </si>
  <si>
    <t>Indicated in the Schemes as POS У</t>
  </si>
  <si>
    <t>Indicated in the Schemes as POS Ж.1</t>
  </si>
  <si>
    <t>Indicated in the Schemes as POS Р</t>
  </si>
  <si>
    <t>Indicated in the Schemes as POS П</t>
  </si>
  <si>
    <t>Indicated in the Schemes as POS Е</t>
  </si>
  <si>
    <t>Indicated in the Schemes as POS З</t>
  </si>
  <si>
    <t>Indicated in the Schemes as POS Ј</t>
  </si>
  <si>
    <t>Indicated in the Schemes as POS К</t>
  </si>
  <si>
    <t>Indicated in the Schemes as POS Л</t>
  </si>
  <si>
    <t>Indicated in the Schemes as POS И</t>
  </si>
  <si>
    <t>Indicated in the Schemes as POS 1</t>
  </si>
  <si>
    <t>Indicated in the Schemes as POS 2</t>
  </si>
  <si>
    <t>Indicated in the Schemes as POS 3</t>
  </si>
  <si>
    <t>Indicated in the Schemes as POS 4</t>
  </si>
  <si>
    <t>Indicated in the Schemes as POS 5</t>
  </si>
  <si>
    <t>Indicated in the Schemes as POS 6</t>
  </si>
  <si>
    <t>Indicated in the Schemes as POS 8</t>
  </si>
  <si>
    <t>Indicated in the Schemes as POS 7</t>
  </si>
  <si>
    <t>Indicated in the Schemes as POS 9</t>
  </si>
  <si>
    <t>Indicated in the Schemes as POS 10</t>
  </si>
  <si>
    <t>Indicated in the Schemes as POS 10.1</t>
  </si>
  <si>
    <t xml:space="preserve">Manufacturing and placement of double-wing aluminium doors fire resistant R15. Dimension of the door is 151/205. Construction of the door is of aluminum profiles without interrupted thermal bridge, white coated.  The door wing consists of steel construction with fire resisting thermal insulation as filling and it is coated with 1.2 mm thick steel foil on the inner and outer side.One wing is movable while the other is fixed but it can be opened if necessary. Door finish hardware should provide locking, undisturbed operation and opening according to the provided schemes. Door sealing is done with fire-resistant rubber seals and with the intumescent strip, which expands when exposed to heat. Calculation per piece of door with transport, installation and completed position.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</si>
</sst>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1">
    <font>
      <sz val="11"/>
      <color indexed="8"/>
      <name val="Arial1"/>
      <charset val="238"/>
    </font>
    <font>
      <sz val="10"/>
      <color indexed="8"/>
      <name val="Arial11"/>
      <charset val="238"/>
    </font>
    <font>
      <b/>
      <sz val="11"/>
      <color indexed="8"/>
      <name val="Tahoma"/>
      <family val="2"/>
      <charset val="238"/>
    </font>
    <font>
      <sz val="11"/>
      <color indexed="8"/>
      <name val="Tahoma"/>
      <family val="2"/>
      <charset val="238"/>
    </font>
    <font>
      <sz val="11"/>
      <color indexed="8"/>
      <name val="Arial"/>
      <family val="2"/>
      <charset val="238"/>
    </font>
    <font>
      <b/>
      <sz val="11"/>
      <color indexed="8"/>
      <name val="Arial"/>
      <family val="2"/>
      <charset val="238"/>
    </font>
    <font>
      <b/>
      <sz val="11"/>
      <color indexed="8"/>
      <name val="Arial1"/>
      <charset val="238"/>
    </font>
    <font>
      <b/>
      <sz val="10"/>
      <color indexed="8"/>
      <name val="Arial1"/>
      <charset val="238"/>
    </font>
    <font>
      <sz val="11"/>
      <color indexed="8"/>
      <name val="Arial Narrow"/>
      <family val="2"/>
      <charset val="238"/>
    </font>
    <font>
      <b/>
      <sz val="11"/>
      <color indexed="8"/>
      <name val="Arial Narrow"/>
      <family val="2"/>
      <charset val="238"/>
    </font>
    <font>
      <sz val="11"/>
      <color indexed="10"/>
      <name val="Arial Narrow"/>
      <family val="2"/>
      <charset val="238"/>
    </font>
    <font>
      <b/>
      <sz val="11"/>
      <color indexed="10"/>
      <name val="Arial Narrow"/>
      <family val="2"/>
      <charset val="238"/>
    </font>
    <font>
      <sz val="11"/>
      <color indexed="63"/>
      <name val="Arial"/>
      <family val="2"/>
      <charset val="238"/>
    </font>
    <font>
      <b/>
      <sz val="10"/>
      <color indexed="10"/>
      <name val="Arial1"/>
      <charset val="238"/>
    </font>
    <font>
      <b/>
      <sz val="11"/>
      <color indexed="10"/>
      <name val="Arial1"/>
      <charset val="238"/>
    </font>
    <font>
      <sz val="8"/>
      <name val="Arial1"/>
      <charset val="238"/>
    </font>
    <font>
      <sz val="10"/>
      <color indexed="8"/>
      <name val="Arial Narrow"/>
      <family val="2"/>
    </font>
    <font>
      <sz val="11"/>
      <name val="Tahoma"/>
      <family val="2"/>
    </font>
    <font>
      <sz val="11"/>
      <color rgb="FFFF0000"/>
      <name val="Tahoma"/>
      <family val="2"/>
      <charset val="238"/>
    </font>
    <font>
      <sz val="11"/>
      <name val="Tahoma"/>
      <family val="2"/>
      <charset val="238"/>
    </font>
    <font>
      <sz val="11"/>
      <color indexed="8"/>
      <name val="Arial Narrow"/>
      <family val="2"/>
    </font>
  </fonts>
  <fills count="7">
    <fill>
      <patternFill patternType="none"/>
    </fill>
    <fill>
      <patternFill patternType="gray125"/>
    </fill>
    <fill>
      <patternFill patternType="solid">
        <fgColor indexed="26"/>
        <bgColor indexed="9"/>
      </patternFill>
    </fill>
    <fill>
      <patternFill patternType="solid">
        <fgColor indexed="9"/>
        <bgColor indexed="26"/>
      </patternFill>
    </fill>
    <fill>
      <patternFill patternType="solid">
        <fgColor indexed="9"/>
        <bgColor indexed="9"/>
      </patternFill>
    </fill>
    <fill>
      <patternFill patternType="solid">
        <fgColor indexed="9"/>
        <bgColor indexed="64"/>
      </patternFill>
    </fill>
    <fill>
      <patternFill patternType="solid">
        <fgColor indexed="26"/>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0" applyBorder="0" applyProtection="0"/>
  </cellStyleXfs>
  <cellXfs count="151">
    <xf numFmtId="0" fontId="0" fillId="0" borderId="0" xfId="0"/>
    <xf numFmtId="164" fontId="6" fillId="0" borderId="0" xfId="0" applyNumberFormat="1" applyFont="1" applyAlignment="1">
      <alignment horizontal="center"/>
    </xf>
    <xf numFmtId="0" fontId="6" fillId="0" borderId="0" xfId="0" applyNumberFormat="1" applyFont="1" applyAlignment="1">
      <alignment horizontal="left"/>
    </xf>
    <xf numFmtId="4" fontId="6" fillId="0" borderId="0" xfId="0" applyNumberFormat="1" applyFont="1" applyAlignment="1">
      <alignment horizontal="right"/>
    </xf>
    <xf numFmtId="0" fontId="0" fillId="0" borderId="0" xfId="0" applyNumberFormat="1"/>
    <xf numFmtId="2" fontId="6" fillId="0" borderId="0" xfId="0" applyNumberFormat="1" applyFont="1" applyAlignment="1">
      <alignment horizontal="right" vertical="center"/>
    </xf>
    <xf numFmtId="0" fontId="0" fillId="0" borderId="0" xfId="0" applyNumberFormat="1" applyAlignment="1">
      <alignment horizontal="left" vertical="top"/>
    </xf>
    <xf numFmtId="2" fontId="6" fillId="0" borderId="0" xfId="0" applyNumberFormat="1" applyFont="1" applyAlignment="1">
      <alignment horizontal="right"/>
    </xf>
    <xf numFmtId="2" fontId="0" fillId="0" borderId="0" xfId="0" applyNumberFormat="1"/>
    <xf numFmtId="4" fontId="8" fillId="0" borderId="1" xfId="0" applyNumberFormat="1" applyFont="1" applyBorder="1" applyAlignment="1">
      <alignment horizontal="right"/>
    </xf>
    <xf numFmtId="164" fontId="9" fillId="5" borderId="1" xfId="0" applyNumberFormat="1" applyFont="1" applyFill="1" applyBorder="1" applyAlignment="1">
      <alignment horizontal="center" vertical="top"/>
    </xf>
    <xf numFmtId="4" fontId="8" fillId="0" borderId="1" xfId="0" applyNumberFormat="1" applyFont="1" applyBorder="1" applyAlignment="1">
      <alignment horizontal="center"/>
    </xf>
    <xf numFmtId="4" fontId="8" fillId="0" borderId="1" xfId="0" applyNumberFormat="1" applyFont="1" applyBorder="1"/>
    <xf numFmtId="0" fontId="4" fillId="0" borderId="1" xfId="0" applyNumberFormat="1" applyFont="1" applyBorder="1"/>
    <xf numFmtId="164" fontId="9" fillId="2" borderId="1" xfId="0" applyNumberFormat="1" applyFont="1" applyFill="1" applyBorder="1" applyAlignment="1">
      <alignment horizontal="center" vertical="top"/>
    </xf>
    <xf numFmtId="164" fontId="2" fillId="2" borderId="1" xfId="0" applyNumberFormat="1" applyFont="1" applyFill="1" applyBorder="1" applyAlignment="1">
      <alignment horizontal="justify" vertical="top" wrapText="1"/>
    </xf>
    <xf numFmtId="0" fontId="8" fillId="2" borderId="1" xfId="0" applyNumberFormat="1" applyFont="1" applyFill="1" applyBorder="1" applyAlignment="1">
      <alignment horizontal="right"/>
    </xf>
    <xf numFmtId="4" fontId="8" fillId="0" borderId="1" xfId="0" applyNumberFormat="1" applyFont="1" applyFill="1" applyBorder="1"/>
    <xf numFmtId="0" fontId="12" fillId="5" borderId="1" xfId="0" applyFont="1" applyFill="1" applyBorder="1" applyAlignment="1">
      <alignment horizontal="justify" wrapText="1"/>
    </xf>
    <xf numFmtId="0" fontId="8" fillId="0" borderId="1" xfId="0" applyNumberFormat="1" applyFont="1" applyBorder="1"/>
    <xf numFmtId="164" fontId="3" fillId="0" borderId="1" xfId="0" applyNumberFormat="1" applyFont="1" applyBorder="1" applyAlignment="1">
      <alignment horizontal="justify" vertical="top" wrapText="1"/>
    </xf>
    <xf numFmtId="0" fontId="8" fillId="0" borderId="1" xfId="0" applyNumberFormat="1" applyFont="1" applyBorder="1" applyAlignment="1">
      <alignment horizontal="right"/>
    </xf>
    <xf numFmtId="0" fontId="3" fillId="5" borderId="0" xfId="0" applyFont="1" applyFill="1" applyBorder="1" applyAlignment="1">
      <alignment horizontal="right" vertical="center"/>
    </xf>
    <xf numFmtId="4" fontId="11" fillId="2" borderId="1" xfId="0" applyNumberFormat="1" applyFont="1" applyFill="1" applyBorder="1" applyAlignment="1">
      <alignment horizontal="right"/>
    </xf>
    <xf numFmtId="0" fontId="2" fillId="2" borderId="1" xfId="0" applyNumberFormat="1" applyFont="1" applyFill="1" applyBorder="1" applyAlignment="1">
      <alignment horizontal="justify" vertical="top" wrapText="1"/>
    </xf>
    <xf numFmtId="4" fontId="10" fillId="2" borderId="1" xfId="0" applyNumberFormat="1" applyFont="1" applyFill="1" applyBorder="1" applyAlignment="1">
      <alignment horizontal="right"/>
    </xf>
    <xf numFmtId="4" fontId="8" fillId="2" borderId="1" xfId="0" applyNumberFormat="1" applyFont="1" applyFill="1" applyBorder="1" applyAlignment="1"/>
    <xf numFmtId="4" fontId="8" fillId="2" borderId="1" xfId="0" applyNumberFormat="1" applyFont="1" applyFill="1" applyBorder="1"/>
    <xf numFmtId="0" fontId="8" fillId="2" borderId="1" xfId="0" applyNumberFormat="1" applyFont="1" applyFill="1" applyBorder="1" applyAlignment="1">
      <alignment horizontal="right" vertical="top"/>
    </xf>
    <xf numFmtId="4" fontId="8" fillId="2" borderId="1" xfId="0" applyNumberFormat="1" applyFont="1" applyFill="1" applyBorder="1" applyAlignment="1">
      <alignment horizontal="left"/>
    </xf>
    <xf numFmtId="4" fontId="8" fillId="2" borderId="1" xfId="0" applyNumberFormat="1" applyFont="1" applyFill="1" applyBorder="1" applyAlignment="1">
      <alignment horizontal="left" vertical="top"/>
    </xf>
    <xf numFmtId="164" fontId="2" fillId="2" borderId="1" xfId="0" applyNumberFormat="1" applyFont="1" applyFill="1" applyBorder="1" applyAlignment="1" applyProtection="1">
      <alignment horizontal="justify" vertical="top" wrapText="1"/>
      <protection locked="0"/>
    </xf>
    <xf numFmtId="0" fontId="2" fillId="2" borderId="1" xfId="0" applyNumberFormat="1" applyFont="1" applyFill="1" applyBorder="1" applyAlignment="1" applyProtection="1">
      <alignment horizontal="justify" vertical="top" wrapText="1"/>
      <protection locked="0"/>
    </xf>
    <xf numFmtId="0" fontId="8" fillId="2" borderId="1" xfId="0" applyFont="1" applyFill="1" applyBorder="1"/>
    <xf numFmtId="164" fontId="2" fillId="2" borderId="1" xfId="0" applyNumberFormat="1" applyFont="1" applyFill="1" applyBorder="1" applyAlignment="1">
      <alignment horizontal="center" vertical="top" wrapText="1"/>
    </xf>
    <xf numFmtId="164" fontId="9" fillId="2" borderId="1" xfId="0" applyNumberFormat="1" applyFont="1" applyFill="1" applyBorder="1" applyAlignment="1">
      <alignment horizontal="justify" vertical="top"/>
    </xf>
    <xf numFmtId="4" fontId="8" fillId="6" borderId="1" xfId="0" applyNumberFormat="1" applyFont="1" applyFill="1" applyBorder="1" applyAlignment="1">
      <alignment horizontal="center"/>
    </xf>
    <xf numFmtId="164" fontId="6" fillId="0" borderId="1" xfId="0" applyNumberFormat="1" applyFont="1" applyBorder="1" applyAlignment="1">
      <alignment horizontal="center"/>
    </xf>
    <xf numFmtId="0" fontId="5" fillId="0" borderId="1" xfId="0" applyNumberFormat="1" applyFont="1" applyBorder="1" applyAlignment="1">
      <alignment horizontal="left"/>
    </xf>
    <xf numFmtId="4" fontId="6" fillId="0" borderId="1" xfId="0" applyNumberFormat="1" applyFont="1" applyBorder="1"/>
    <xf numFmtId="0" fontId="0" fillId="0" borderId="1" xfId="0" applyNumberFormat="1" applyBorder="1" applyAlignment="1">
      <alignment horizontal="right"/>
    </xf>
    <xf numFmtId="164" fontId="5" fillId="0" borderId="1" xfId="0" applyNumberFormat="1" applyFont="1" applyBorder="1" applyAlignment="1">
      <alignment horizontal="center"/>
    </xf>
    <xf numFmtId="4" fontId="5" fillId="0" borderId="1" xfId="0" applyNumberFormat="1" applyFont="1" applyBorder="1" applyAlignment="1">
      <alignment horizontal="right"/>
    </xf>
    <xf numFmtId="164" fontId="7" fillId="0" borderId="1" xfId="0" applyNumberFormat="1" applyFont="1" applyBorder="1" applyAlignment="1">
      <alignment horizontal="center"/>
    </xf>
    <xf numFmtId="0" fontId="6" fillId="0" borderId="1" xfId="0" applyNumberFormat="1" applyFont="1" applyBorder="1" applyAlignment="1">
      <alignment horizontal="center" vertical="center" wrapText="1"/>
    </xf>
    <xf numFmtId="4" fontId="7" fillId="0" borderId="1" xfId="0" applyNumberFormat="1" applyFont="1" applyBorder="1" applyAlignment="1">
      <alignment horizontal="left"/>
    </xf>
    <xf numFmtId="0" fontId="0" fillId="0" borderId="1" xfId="0" applyNumberFormat="1" applyBorder="1"/>
    <xf numFmtId="0" fontId="3" fillId="5" borderId="3" xfId="0" applyFont="1" applyFill="1" applyBorder="1" applyAlignment="1">
      <alignment horizontal="right" vertical="center"/>
    </xf>
    <xf numFmtId="164" fontId="6" fillId="5" borderId="0" xfId="0" applyNumberFormat="1" applyFont="1" applyFill="1" applyBorder="1" applyAlignment="1">
      <alignment horizontal="center"/>
    </xf>
    <xf numFmtId="0" fontId="6" fillId="5" borderId="0" xfId="0" applyNumberFormat="1" applyFont="1" applyFill="1" applyBorder="1" applyAlignment="1">
      <alignment horizontal="left"/>
    </xf>
    <xf numFmtId="4" fontId="6" fillId="5" borderId="0" xfId="0" applyNumberFormat="1" applyFont="1" applyFill="1" applyBorder="1" applyAlignment="1">
      <alignment horizontal="right"/>
    </xf>
    <xf numFmtId="0" fontId="0" fillId="5" borderId="0" xfId="0" applyNumberFormat="1" applyFill="1" applyBorder="1"/>
    <xf numFmtId="164" fontId="6" fillId="5" borderId="3" xfId="0" applyNumberFormat="1" applyFont="1" applyFill="1" applyBorder="1" applyAlignment="1">
      <alignment horizontal="center"/>
    </xf>
    <xf numFmtId="0" fontId="6" fillId="5" borderId="3" xfId="0" applyNumberFormat="1" applyFont="1" applyFill="1" applyBorder="1" applyAlignment="1">
      <alignment horizontal="left"/>
    </xf>
    <xf numFmtId="0" fontId="0" fillId="5" borderId="3" xfId="0" applyNumberFormat="1" applyFill="1" applyBorder="1"/>
    <xf numFmtId="164" fontId="6" fillId="5" borderId="2" xfId="0" applyNumberFormat="1" applyFont="1" applyFill="1" applyBorder="1" applyAlignment="1">
      <alignment horizontal="center"/>
    </xf>
    <xf numFmtId="0" fontId="6" fillId="5" borderId="2" xfId="0" applyNumberFormat="1" applyFont="1" applyFill="1" applyBorder="1" applyAlignment="1">
      <alignment horizontal="left"/>
    </xf>
    <xf numFmtId="4" fontId="6" fillId="5" borderId="2" xfId="0" applyNumberFormat="1" applyFont="1" applyFill="1" applyBorder="1" applyAlignment="1">
      <alignment horizontal="right"/>
    </xf>
    <xf numFmtId="0" fontId="0" fillId="5" borderId="2" xfId="0" applyNumberFormat="1" applyFill="1" applyBorder="1"/>
    <xf numFmtId="4" fontId="8" fillId="6" borderId="1" xfId="0" applyNumberFormat="1" applyFont="1" applyFill="1" applyBorder="1" applyAlignment="1">
      <alignment horizontal="right"/>
    </xf>
    <xf numFmtId="4" fontId="8" fillId="2" borderId="1" xfId="0" applyNumberFormat="1" applyFont="1" applyFill="1" applyBorder="1" applyAlignment="1">
      <alignment horizontal="center"/>
    </xf>
    <xf numFmtId="4" fontId="8" fillId="2" borderId="1" xfId="0" applyNumberFormat="1" applyFont="1" applyFill="1" applyBorder="1" applyAlignment="1">
      <alignment horizontal="right"/>
    </xf>
    <xf numFmtId="0" fontId="8" fillId="6" borderId="1" xfId="0" applyNumberFormat="1" applyFont="1" applyFill="1" applyBorder="1"/>
    <xf numFmtId="2" fontId="2" fillId="6" borderId="1" xfId="0" applyNumberFormat="1" applyFont="1" applyFill="1" applyBorder="1" applyAlignment="1">
      <alignment horizontal="justify" wrapText="1"/>
    </xf>
    <xf numFmtId="0" fontId="8" fillId="6" borderId="1" xfId="0" applyNumberFormat="1" applyFont="1" applyFill="1" applyBorder="1" applyAlignment="1">
      <alignment horizontal="right"/>
    </xf>
    <xf numFmtId="4" fontId="9" fillId="6" borderId="1" xfId="0" applyNumberFormat="1" applyFont="1" applyFill="1" applyBorder="1" applyAlignment="1">
      <alignment horizontal="right"/>
    </xf>
    <xf numFmtId="164" fontId="9" fillId="0" borderId="1" xfId="0" applyNumberFormat="1" applyFont="1" applyFill="1" applyBorder="1" applyAlignment="1">
      <alignment horizontal="center" vertical="top"/>
    </xf>
    <xf numFmtId="0" fontId="2" fillId="0" borderId="1" xfId="0" applyNumberFormat="1" applyFont="1" applyFill="1" applyBorder="1" applyAlignment="1" applyProtection="1">
      <alignment horizontal="justify" vertical="top" wrapText="1"/>
      <protection locked="0"/>
    </xf>
    <xf numFmtId="0" fontId="8" fillId="0" borderId="1" xfId="0" applyNumberFormat="1" applyFont="1" applyFill="1" applyBorder="1" applyAlignment="1">
      <alignment horizontal="right"/>
    </xf>
    <xf numFmtId="4" fontId="11" fillId="0" borderId="1" xfId="0" applyNumberFormat="1" applyFont="1" applyBorder="1" applyAlignment="1">
      <alignment horizontal="right"/>
    </xf>
    <xf numFmtId="4" fontId="8" fillId="0" borderId="1" xfId="0" applyNumberFormat="1" applyFont="1" applyFill="1" applyBorder="1" applyAlignment="1">
      <alignment horizontal="center"/>
    </xf>
    <xf numFmtId="4" fontId="8" fillId="0" borderId="1" xfId="0" applyNumberFormat="1" applyFont="1" applyFill="1" applyBorder="1" applyAlignment="1">
      <alignment horizontal="right"/>
    </xf>
    <xf numFmtId="164" fontId="9" fillId="2" borderId="1" xfId="1" applyNumberFormat="1" applyFont="1" applyFill="1" applyBorder="1" applyAlignment="1" applyProtection="1">
      <alignment horizontal="center" vertical="top"/>
    </xf>
    <xf numFmtId="2" fontId="3" fillId="2" borderId="1" xfId="1" applyNumberFormat="1" applyFont="1" applyFill="1" applyBorder="1" applyAlignment="1" applyProtection="1">
      <alignment horizontal="justify" vertical="top" wrapText="1"/>
    </xf>
    <xf numFmtId="2" fontId="8" fillId="2" borderId="1" xfId="1" applyNumberFormat="1" applyFont="1" applyFill="1" applyBorder="1" applyAlignment="1" applyProtection="1">
      <alignment horizontal="right"/>
    </xf>
    <xf numFmtId="4" fontId="8" fillId="2" borderId="1" xfId="1" applyNumberFormat="1" applyFont="1" applyFill="1" applyBorder="1" applyAlignment="1" applyProtection="1">
      <alignment horizontal="right"/>
    </xf>
    <xf numFmtId="4" fontId="8" fillId="2" borderId="1" xfId="1" applyNumberFormat="1" applyFont="1" applyFill="1" applyBorder="1" applyAlignment="1" applyProtection="1">
      <alignment horizontal="center"/>
    </xf>
    <xf numFmtId="4" fontId="8" fillId="0" borderId="1" xfId="1" applyNumberFormat="1" applyFont="1" applyFill="1" applyBorder="1" applyAlignment="1" applyProtection="1">
      <alignment horizontal="right"/>
    </xf>
    <xf numFmtId="164" fontId="9" fillId="0" borderId="1" xfId="1" applyNumberFormat="1" applyFont="1" applyFill="1" applyBorder="1" applyAlignment="1" applyProtection="1">
      <alignment horizontal="center" vertical="top"/>
    </xf>
    <xf numFmtId="2" fontId="3" fillId="0" borderId="1" xfId="1" applyNumberFormat="1" applyFont="1" applyFill="1" applyBorder="1" applyAlignment="1" applyProtection="1">
      <alignment horizontal="justify" vertical="top" wrapText="1"/>
    </xf>
    <xf numFmtId="2" fontId="8" fillId="0" borderId="1" xfId="1" applyNumberFormat="1" applyFont="1" applyFill="1" applyBorder="1" applyAlignment="1" applyProtection="1">
      <alignment horizontal="right"/>
    </xf>
    <xf numFmtId="4" fontId="8" fillId="5" borderId="1" xfId="0" applyNumberFormat="1" applyFont="1" applyFill="1" applyBorder="1" applyAlignment="1">
      <alignment horizontal="center"/>
    </xf>
    <xf numFmtId="4" fontId="8" fillId="0" borderId="1" xfId="1" applyNumberFormat="1" applyFont="1" applyFill="1" applyBorder="1" applyAlignment="1" applyProtection="1">
      <alignment horizontal="center"/>
    </xf>
    <xf numFmtId="164" fontId="9" fillId="3" borderId="1" xfId="0" applyNumberFormat="1" applyFont="1" applyFill="1" applyBorder="1" applyAlignment="1">
      <alignment horizontal="center" vertical="top"/>
    </xf>
    <xf numFmtId="0" fontId="2" fillId="3" borderId="1" xfId="0" applyNumberFormat="1" applyFont="1" applyFill="1" applyBorder="1" applyAlignment="1" applyProtection="1">
      <alignment horizontal="justify" vertical="top" wrapText="1"/>
      <protection locked="0"/>
    </xf>
    <xf numFmtId="164" fontId="9" fillId="0" borderId="1" xfId="0" applyNumberFormat="1" applyFont="1" applyBorder="1" applyAlignment="1">
      <alignment horizontal="center" vertical="top"/>
    </xf>
    <xf numFmtId="0" fontId="3" fillId="0" borderId="1" xfId="0" applyNumberFormat="1" applyFont="1" applyBorder="1" applyAlignment="1">
      <alignment horizontal="justify" vertical="top" wrapText="1"/>
    </xf>
    <xf numFmtId="164" fontId="9" fillId="0" borderId="1" xfId="0" applyNumberFormat="1" applyFont="1" applyBorder="1" applyAlignment="1" applyProtection="1">
      <alignment horizontal="center" vertical="top" wrapText="1"/>
      <protection locked="0"/>
    </xf>
    <xf numFmtId="0" fontId="3" fillId="0" borderId="1" xfId="0" applyNumberFormat="1" applyFont="1" applyBorder="1" applyAlignment="1" applyProtection="1">
      <alignment horizontal="justify" vertical="top" wrapText="1"/>
      <protection locked="0"/>
    </xf>
    <xf numFmtId="0" fontId="2" fillId="0" borderId="1" xfId="0" applyNumberFormat="1" applyFont="1" applyBorder="1" applyAlignment="1" applyProtection="1">
      <alignment horizontal="justify" vertical="top" wrapText="1"/>
      <protection locked="0"/>
    </xf>
    <xf numFmtId="0" fontId="0" fillId="0" borderId="1" xfId="0" applyBorder="1"/>
    <xf numFmtId="0" fontId="5" fillId="0" borderId="1" xfId="0" applyNumberFormat="1" applyFont="1" applyBorder="1"/>
    <xf numFmtId="4" fontId="9" fillId="0" borderId="1" xfId="0" applyNumberFormat="1" applyFont="1" applyBorder="1" applyAlignment="1">
      <alignment horizontal="right"/>
    </xf>
    <xf numFmtId="4" fontId="5" fillId="0" borderId="1" xfId="0" applyNumberFormat="1" applyFont="1" applyBorder="1"/>
    <xf numFmtId="164" fontId="2" fillId="0" borderId="1" xfId="0" applyNumberFormat="1" applyFont="1" applyBorder="1" applyAlignment="1" applyProtection="1">
      <alignment horizontal="justify" vertical="top" wrapText="1"/>
      <protection locked="0"/>
    </xf>
    <xf numFmtId="164" fontId="3" fillId="0" borderId="1" xfId="0" applyNumberFormat="1" applyFont="1" applyBorder="1" applyAlignment="1" applyProtection="1">
      <alignment horizontal="justify" vertical="top" wrapText="1"/>
      <protection locked="0"/>
    </xf>
    <xf numFmtId="0" fontId="4" fillId="0" borderId="1" xfId="0" applyNumberFormat="1" applyFont="1" applyBorder="1" applyAlignment="1">
      <alignment horizontal="left"/>
    </xf>
    <xf numFmtId="164" fontId="2" fillId="0" borderId="1" xfId="0" applyNumberFormat="1" applyFont="1" applyFill="1" applyBorder="1" applyAlignment="1">
      <alignment horizontal="justify" vertical="top" wrapText="1"/>
    </xf>
    <xf numFmtId="0" fontId="8" fillId="0" borderId="1" xfId="0" applyFont="1" applyBorder="1"/>
    <xf numFmtId="164" fontId="2" fillId="0" borderId="1" xfId="0" applyNumberFormat="1" applyFont="1" applyBorder="1" applyAlignment="1">
      <alignment horizontal="justify" vertical="top" wrapText="1"/>
    </xf>
    <xf numFmtId="4" fontId="11" fillId="4" borderId="1" xfId="0" applyNumberFormat="1" applyFont="1" applyFill="1" applyBorder="1" applyAlignment="1">
      <alignment horizontal="right"/>
    </xf>
    <xf numFmtId="0" fontId="5" fillId="0" borderId="1" xfId="0" applyNumberFormat="1" applyFont="1" applyBorder="1" applyAlignment="1">
      <alignment horizontal="right"/>
    </xf>
    <xf numFmtId="4" fontId="5" fillId="0" borderId="1" xfId="0" applyNumberFormat="1" applyFont="1" applyBorder="1" applyAlignment="1">
      <alignment horizontal="left"/>
    </xf>
    <xf numFmtId="4" fontId="8" fillId="0" borderId="1" xfId="0" applyNumberFormat="1" applyFont="1" applyFill="1" applyBorder="1" applyAlignment="1">
      <alignment horizontal="left" vertical="top"/>
    </xf>
    <xf numFmtId="4" fontId="8" fillId="0" borderId="1" xfId="0" applyNumberFormat="1" applyFont="1" applyBorder="1" applyAlignment="1">
      <alignment horizontal="left" vertical="top"/>
    </xf>
    <xf numFmtId="0" fontId="8" fillId="0" borderId="1" xfId="0" applyNumberFormat="1" applyFont="1" applyBorder="1" applyAlignment="1">
      <alignment horizontal="right" vertical="top"/>
    </xf>
    <xf numFmtId="4" fontId="8" fillId="0" borderId="1" xfId="0" applyNumberFormat="1" applyFont="1" applyBorder="1" applyAlignment="1">
      <alignment horizontal="left"/>
    </xf>
    <xf numFmtId="0" fontId="8" fillId="0" borderId="1" xfId="0" applyNumberFormat="1" applyFont="1" applyBorder="1" applyAlignment="1">
      <alignment horizontal="left"/>
    </xf>
    <xf numFmtId="4" fontId="8" fillId="0" borderId="1" xfId="0" applyNumberFormat="1" applyFont="1" applyBorder="1" applyAlignment="1">
      <alignment horizontal="right" vertical="top"/>
    </xf>
    <xf numFmtId="4" fontId="8" fillId="0" borderId="1" xfId="0" applyNumberFormat="1" applyFont="1" applyFill="1" applyBorder="1" applyAlignment="1">
      <alignment horizontal="right" vertical="top"/>
    </xf>
    <xf numFmtId="0" fontId="8" fillId="0" borderId="1" xfId="0" applyNumberFormat="1" applyFont="1" applyBorder="1" applyAlignment="1">
      <alignment horizontal="left" vertical="top"/>
    </xf>
    <xf numFmtId="164" fontId="3" fillId="0" borderId="1" xfId="0" applyNumberFormat="1" applyFont="1" applyFill="1" applyBorder="1" applyAlignment="1">
      <alignment horizontal="justify" vertical="top" wrapText="1"/>
    </xf>
    <xf numFmtId="49" fontId="8" fillId="0" borderId="1" xfId="0" applyNumberFormat="1" applyFont="1" applyBorder="1" applyAlignment="1">
      <alignment horizontal="right" wrapText="1"/>
    </xf>
    <xf numFmtId="4" fontId="8" fillId="0" borderId="1" xfId="0" applyNumberFormat="1" applyFont="1" applyBorder="1" applyAlignment="1"/>
    <xf numFmtId="164" fontId="3" fillId="0" borderId="1" xfId="0" applyNumberFormat="1" applyFont="1" applyBorder="1" applyAlignment="1">
      <alignment horizontal="justify" wrapText="1"/>
    </xf>
    <xf numFmtId="164" fontId="3" fillId="0" borderId="1" xfId="0" applyNumberFormat="1" applyFont="1" applyFill="1" applyBorder="1" applyAlignment="1">
      <alignment horizontal="justify" wrapText="1"/>
    </xf>
    <xf numFmtId="164" fontId="9" fillId="4" borderId="1" xfId="0" applyNumberFormat="1" applyFont="1" applyFill="1" applyBorder="1" applyAlignment="1">
      <alignment horizontal="center" vertical="top"/>
    </xf>
    <xf numFmtId="164" fontId="2" fillId="4" borderId="1" xfId="0" applyNumberFormat="1" applyFont="1" applyFill="1" applyBorder="1" applyAlignment="1">
      <alignment horizontal="justify" vertical="top" wrapText="1"/>
    </xf>
    <xf numFmtId="0" fontId="3" fillId="0" borderId="1" xfId="0" applyNumberFormat="1" applyFont="1" applyFill="1" applyBorder="1" applyAlignment="1">
      <alignment horizontal="justify" vertical="top" wrapText="1"/>
    </xf>
    <xf numFmtId="0" fontId="3" fillId="0" borderId="1" xfId="0" applyNumberFormat="1" applyFont="1" applyBorder="1" applyAlignment="1">
      <alignment horizontal="justify" wrapText="1"/>
    </xf>
    <xf numFmtId="0" fontId="2" fillId="0" borderId="1" xfId="0" applyNumberFormat="1" applyFont="1" applyFill="1" applyBorder="1" applyAlignment="1">
      <alignment horizontal="justify" vertical="top" wrapText="1"/>
    </xf>
    <xf numFmtId="0" fontId="3" fillId="5" borderId="1" xfId="0" applyNumberFormat="1" applyFont="1" applyFill="1" applyBorder="1" applyAlignment="1">
      <alignment horizontal="justify" vertical="top" wrapText="1"/>
    </xf>
    <xf numFmtId="0" fontId="8" fillId="5" borderId="1" xfId="0" applyNumberFormat="1" applyFont="1" applyFill="1" applyBorder="1" applyAlignment="1">
      <alignment horizontal="right"/>
    </xf>
    <xf numFmtId="4" fontId="8" fillId="5" borderId="1" xfId="0" applyNumberFormat="1" applyFont="1" applyFill="1" applyBorder="1" applyAlignment="1">
      <alignment horizontal="right"/>
    </xf>
    <xf numFmtId="4" fontId="0" fillId="5" borderId="1" xfId="0" applyNumberFormat="1" applyFont="1" applyFill="1" applyBorder="1" applyAlignment="1">
      <alignment horizontal="right"/>
    </xf>
    <xf numFmtId="0" fontId="3" fillId="5" borderId="1" xfId="0" applyFont="1" applyFill="1" applyBorder="1" applyAlignment="1">
      <alignment horizontal="right" vertical="center"/>
    </xf>
    <xf numFmtId="0" fontId="3" fillId="5" borderId="1" xfId="0" applyNumberFormat="1" applyFont="1" applyFill="1" applyBorder="1" applyAlignment="1">
      <alignment horizontal="right" vertical="top" wrapText="1"/>
    </xf>
    <xf numFmtId="0" fontId="6" fillId="0" borderId="1" xfId="0" applyNumberFormat="1" applyFont="1" applyBorder="1" applyAlignment="1">
      <alignment horizontal="left"/>
    </xf>
    <xf numFmtId="4" fontId="6" fillId="0" borderId="1" xfId="0" applyNumberFormat="1" applyFont="1" applyBorder="1" applyAlignment="1">
      <alignment horizontal="right"/>
    </xf>
    <xf numFmtId="0" fontId="7" fillId="0" borderId="1" xfId="0" applyNumberFormat="1" applyFont="1" applyBorder="1" applyAlignment="1">
      <alignment horizontal="left"/>
    </xf>
    <xf numFmtId="4" fontId="13" fillId="0" borderId="1" xfId="0" applyNumberFormat="1" applyFont="1" applyBorder="1" applyAlignment="1">
      <alignment horizontal="right"/>
    </xf>
    <xf numFmtId="4" fontId="14" fillId="0" borderId="1" xfId="0" applyNumberFormat="1" applyFont="1" applyBorder="1" applyAlignment="1">
      <alignment horizontal="right"/>
    </xf>
    <xf numFmtId="164" fontId="5" fillId="0" borderId="1" xfId="0" applyNumberFormat="1" applyFont="1" applyFill="1" applyBorder="1" applyAlignment="1">
      <alignment horizontal="center"/>
    </xf>
    <xf numFmtId="4" fontId="5" fillId="0" borderId="1" xfId="0" applyNumberFormat="1" applyFont="1" applyBorder="1" applyAlignment="1">
      <alignment horizontal="right" vertical="center"/>
    </xf>
    <xf numFmtId="4" fontId="16" fillId="0" borderId="1" xfId="1" applyNumberFormat="1" applyFont="1" applyFill="1" applyBorder="1" applyAlignment="1" applyProtection="1">
      <alignment horizontal="right"/>
    </xf>
    <xf numFmtId="0" fontId="3" fillId="0" borderId="1" xfId="0" applyFont="1" applyBorder="1" applyAlignment="1">
      <alignment horizontal="justify" wrapText="1"/>
    </xf>
    <xf numFmtId="0" fontId="17" fillId="5" borderId="1" xfId="0" applyFont="1" applyFill="1" applyBorder="1" applyAlignment="1">
      <alignment horizontal="justify" wrapText="1"/>
    </xf>
    <xf numFmtId="0" fontId="3" fillId="0" borderId="0" xfId="0" applyNumberFormat="1" applyFont="1" applyBorder="1" applyAlignment="1">
      <alignment horizontal="justify" wrapText="1"/>
    </xf>
    <xf numFmtId="4" fontId="8" fillId="0" borderId="0" xfId="0" applyNumberFormat="1" applyFont="1" applyBorder="1" applyAlignment="1">
      <alignment horizontal="right"/>
    </xf>
    <xf numFmtId="4" fontId="8" fillId="0" borderId="0" xfId="0" applyNumberFormat="1" applyFont="1" applyBorder="1" applyAlignment="1">
      <alignment horizontal="center"/>
    </xf>
    <xf numFmtId="0" fontId="4" fillId="0" borderId="0" xfId="0" applyNumberFormat="1" applyFont="1" applyBorder="1"/>
    <xf numFmtId="4" fontId="8" fillId="0" borderId="0" xfId="0" applyNumberFormat="1" applyFont="1" applyBorder="1"/>
    <xf numFmtId="4" fontId="20" fillId="0" borderId="1" xfId="0" applyNumberFormat="1" applyFont="1" applyBorder="1" applyAlignment="1">
      <alignment horizontal="right"/>
    </xf>
    <xf numFmtId="4" fontId="20" fillId="0" borderId="1" xfId="0" applyNumberFormat="1" applyFont="1" applyBorder="1" applyAlignment="1">
      <alignment horizontal="center"/>
    </xf>
    <xf numFmtId="4" fontId="20" fillId="0" borderId="1" xfId="0" applyNumberFormat="1" applyFont="1" applyBorder="1"/>
    <xf numFmtId="164" fontId="9" fillId="0" borderId="1" xfId="0" applyNumberFormat="1" applyFont="1" applyBorder="1" applyAlignment="1">
      <alignment horizontal="center" vertical="center"/>
    </xf>
    <xf numFmtId="0" fontId="0" fillId="0" borderId="0" xfId="0" applyNumberFormat="1" applyAlignment="1">
      <alignment vertical="center"/>
    </xf>
    <xf numFmtId="0" fontId="0" fillId="0" borderId="1" xfId="0" applyNumberFormat="1" applyBorder="1" applyAlignment="1">
      <alignment vertical="center"/>
    </xf>
    <xf numFmtId="0" fontId="0" fillId="0" borderId="1" xfId="0" applyNumberFormat="1" applyBorder="1" applyAlignment="1">
      <alignment horizontal="right" vertical="center"/>
    </xf>
    <xf numFmtId="0" fontId="6" fillId="0" borderId="1" xfId="0" applyNumberFormat="1" applyFont="1" applyBorder="1" applyAlignment="1">
      <alignment horizontal="right" vertical="center"/>
    </xf>
    <xf numFmtId="4" fontId="9" fillId="5" borderId="1" xfId="0" applyNumberFormat="1" applyFont="1" applyFill="1" applyBorder="1" applyAlignment="1">
      <alignment horizontal="center"/>
    </xf>
  </cellXfs>
  <cellStyles count="2">
    <cellStyle name="Default 1 1" xfId="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2"/>
  <sheetViews>
    <sheetView tabSelected="1" view="pageBreakPreview" topLeftCell="A322" zoomScale="70" zoomScaleNormal="100" zoomScaleSheetLayoutView="70" workbookViewId="0">
      <selection activeCell="F350" sqref="F350"/>
    </sheetView>
  </sheetViews>
  <sheetFormatPr defaultColWidth="9.25" defaultRowHeight="16.5"/>
  <cols>
    <col min="1" max="1" width="5.25" style="85" customWidth="1"/>
    <col min="2" max="2" width="63.125" style="86" customWidth="1"/>
    <col min="3" max="3" width="8" style="21" customWidth="1"/>
    <col min="4" max="4" width="9.125" style="9" customWidth="1"/>
    <col min="5" max="5" width="2.375" style="9" customWidth="1"/>
    <col min="6" max="6" width="10.125" style="11" customWidth="1"/>
    <col min="7" max="7" width="2" style="9" customWidth="1"/>
    <col min="8" max="8" width="11.75" style="9" customWidth="1"/>
    <col min="9" max="9" width="2.25" style="13" customWidth="1"/>
    <col min="10" max="11" width="9.25" style="13"/>
    <col min="12" max="12" width="11.375" style="13" bestFit="1" customWidth="1"/>
    <col min="13" max="14" width="9.25" style="13"/>
    <col min="15" max="15" width="12.25" style="13" customWidth="1"/>
    <col min="16" max="16384" width="9.25" style="13"/>
  </cols>
  <sheetData>
    <row r="1" spans="1:13" ht="42.75">
      <c r="A1" s="33"/>
      <c r="B1" s="34" t="s">
        <v>46</v>
      </c>
      <c r="C1" s="35"/>
      <c r="D1" s="35"/>
      <c r="E1" s="59"/>
      <c r="F1" s="36"/>
      <c r="G1" s="59"/>
      <c r="H1" s="59"/>
    </row>
    <row r="2" spans="1:13">
      <c r="A2" s="66"/>
      <c r="B2" s="67"/>
      <c r="C2" s="68"/>
      <c r="D2" s="69"/>
      <c r="G2" s="70"/>
      <c r="H2" s="69"/>
      <c r="I2" s="71"/>
      <c r="J2" s="9"/>
      <c r="K2" s="9"/>
      <c r="M2" s="69"/>
    </row>
    <row r="3" spans="1:13">
      <c r="A3" s="72"/>
      <c r="B3" s="73" t="s">
        <v>47</v>
      </c>
      <c r="C3" s="74" t="s">
        <v>48</v>
      </c>
      <c r="D3" s="75" t="s">
        <v>49</v>
      </c>
      <c r="E3" s="76"/>
      <c r="F3" s="75" t="s">
        <v>50</v>
      </c>
      <c r="G3" s="76"/>
      <c r="H3" s="75" t="s">
        <v>51</v>
      </c>
      <c r="J3" s="77"/>
      <c r="K3" s="134"/>
    </row>
    <row r="4" spans="1:13">
      <c r="A4" s="78"/>
      <c r="B4" s="79"/>
      <c r="C4" s="80"/>
      <c r="D4" s="77"/>
      <c r="E4" s="82"/>
      <c r="F4" s="77"/>
      <c r="G4" s="82"/>
      <c r="H4" s="77"/>
      <c r="J4" s="77"/>
      <c r="K4" s="77"/>
    </row>
    <row r="5" spans="1:13">
      <c r="A5" s="14">
        <v>100</v>
      </c>
      <c r="B5" s="32" t="s">
        <v>10</v>
      </c>
      <c r="C5" s="16"/>
      <c r="D5" s="61"/>
      <c r="E5" s="60"/>
      <c r="F5" s="61"/>
      <c r="G5" s="60"/>
      <c r="H5" s="61"/>
      <c r="J5" s="9"/>
      <c r="K5" s="9"/>
    </row>
    <row r="6" spans="1:13">
      <c r="A6" s="83"/>
      <c r="B6" s="84"/>
      <c r="E6" s="11"/>
      <c r="F6" s="9"/>
      <c r="G6" s="11"/>
      <c r="J6" s="9"/>
      <c r="K6" s="9"/>
    </row>
    <row r="7" spans="1:13">
      <c r="A7" s="87"/>
      <c r="B7" s="89" t="s">
        <v>52</v>
      </c>
      <c r="E7" s="11"/>
      <c r="F7" s="9"/>
      <c r="G7" s="11"/>
      <c r="J7" s="9"/>
      <c r="K7" s="9"/>
    </row>
    <row r="8" spans="1:13">
      <c r="E8" s="11"/>
      <c r="F8" s="9"/>
      <c r="G8" s="11"/>
      <c r="J8" s="9"/>
      <c r="K8" s="9"/>
    </row>
    <row r="9" spans="1:13" ht="57">
      <c r="A9" s="87">
        <v>101</v>
      </c>
      <c r="B9" s="88" t="s">
        <v>57</v>
      </c>
      <c r="C9" s="21" t="s">
        <v>3</v>
      </c>
      <c r="D9" s="9">
        <v>140</v>
      </c>
      <c r="E9" s="11" t="s">
        <v>1</v>
      </c>
      <c r="F9" s="9"/>
      <c r="G9" s="11" t="s">
        <v>2</v>
      </c>
      <c r="H9" s="9">
        <f>D9*F9</f>
        <v>0</v>
      </c>
      <c r="J9" s="9"/>
      <c r="K9" s="9"/>
    </row>
    <row r="10" spans="1:13">
      <c r="E10" s="11"/>
      <c r="F10" s="9"/>
      <c r="G10" s="11"/>
      <c r="J10" s="9"/>
      <c r="K10" s="9"/>
    </row>
    <row r="11" spans="1:13" ht="42.75">
      <c r="A11" s="87">
        <f>A9+1</f>
        <v>102</v>
      </c>
      <c r="B11" s="88" t="s">
        <v>56</v>
      </c>
      <c r="C11" s="21" t="s">
        <v>64</v>
      </c>
      <c r="D11" s="9">
        <v>1</v>
      </c>
      <c r="E11" s="11" t="s">
        <v>1</v>
      </c>
      <c r="F11" s="9"/>
      <c r="G11" s="11" t="s">
        <v>2</v>
      </c>
      <c r="H11" s="9">
        <f>D11*F11</f>
        <v>0</v>
      </c>
      <c r="J11" s="9"/>
      <c r="K11" s="9"/>
    </row>
    <row r="12" spans="1:13">
      <c r="E12" s="11"/>
      <c r="F12" s="9"/>
      <c r="G12" s="11"/>
      <c r="J12" s="9"/>
      <c r="K12" s="9"/>
    </row>
    <row r="13" spans="1:13" ht="28.5">
      <c r="A13" s="87">
        <f>A11+1</f>
        <v>103</v>
      </c>
      <c r="B13" s="88" t="s">
        <v>58</v>
      </c>
      <c r="C13" s="21" t="s">
        <v>3</v>
      </c>
      <c r="D13" s="9">
        <v>150</v>
      </c>
      <c r="E13" s="11" t="s">
        <v>1</v>
      </c>
      <c r="F13" s="9"/>
      <c r="G13" s="11" t="s">
        <v>2</v>
      </c>
      <c r="H13" s="9">
        <f>D13*F13</f>
        <v>0</v>
      </c>
      <c r="J13" s="9"/>
      <c r="K13" s="9"/>
    </row>
    <row r="14" spans="1:13">
      <c r="A14" s="87"/>
      <c r="B14" s="88"/>
      <c r="E14" s="11"/>
      <c r="F14" s="9"/>
      <c r="G14" s="11"/>
      <c r="J14" s="9"/>
      <c r="K14" s="9"/>
    </row>
    <row r="15" spans="1:13">
      <c r="A15" s="87"/>
      <c r="B15" s="89" t="s">
        <v>53</v>
      </c>
      <c r="E15" s="11"/>
      <c r="F15" s="9"/>
      <c r="G15" s="11"/>
      <c r="J15" s="9"/>
      <c r="K15" s="9"/>
    </row>
    <row r="16" spans="1:13">
      <c r="E16" s="11"/>
      <c r="F16" s="9"/>
      <c r="G16" s="11"/>
      <c r="J16" s="9"/>
      <c r="K16" s="9"/>
    </row>
    <row r="17" spans="1:11" ht="57">
      <c r="A17" s="87">
        <f>A13+1</f>
        <v>104</v>
      </c>
      <c r="B17" s="88" t="s">
        <v>59</v>
      </c>
      <c r="C17" s="21" t="s">
        <v>3</v>
      </c>
      <c r="D17" s="9">
        <v>500</v>
      </c>
      <c r="E17" s="11" t="s">
        <v>1</v>
      </c>
      <c r="F17" s="9"/>
      <c r="G17" s="11" t="s">
        <v>2</v>
      </c>
      <c r="H17" s="9">
        <f>D17*F17</f>
        <v>0</v>
      </c>
      <c r="J17" s="9"/>
      <c r="K17" s="9"/>
    </row>
    <row r="18" spans="1:11">
      <c r="E18" s="11"/>
      <c r="F18" s="9"/>
      <c r="G18" s="11"/>
      <c r="J18" s="9"/>
      <c r="K18" s="9"/>
    </row>
    <row r="19" spans="1:11" ht="57">
      <c r="A19" s="87">
        <f>A17+1</f>
        <v>105</v>
      </c>
      <c r="B19" s="88" t="s">
        <v>60</v>
      </c>
      <c r="C19" s="21" t="s">
        <v>4</v>
      </c>
      <c r="D19" s="9">
        <v>50</v>
      </c>
      <c r="E19" s="11" t="s">
        <v>1</v>
      </c>
      <c r="F19" s="9"/>
      <c r="G19" s="11" t="s">
        <v>2</v>
      </c>
      <c r="H19" s="9">
        <f>D19*F19</f>
        <v>0</v>
      </c>
      <c r="J19" s="9"/>
      <c r="K19" s="9"/>
    </row>
    <row r="20" spans="1:11">
      <c r="A20" s="87"/>
      <c r="B20" s="88"/>
      <c r="E20" s="11"/>
      <c r="F20" s="9"/>
      <c r="G20" s="11"/>
      <c r="J20" s="9"/>
      <c r="K20" s="9"/>
    </row>
    <row r="21" spans="1:11">
      <c r="A21" s="19"/>
      <c r="B21" s="89" t="s">
        <v>54</v>
      </c>
      <c r="E21" s="11"/>
      <c r="F21" s="9"/>
      <c r="G21" s="11"/>
      <c r="J21" s="9"/>
      <c r="K21" s="9"/>
    </row>
    <row r="22" spans="1:11">
      <c r="A22" s="87"/>
      <c r="B22" s="89"/>
      <c r="E22" s="11"/>
      <c r="F22" s="9"/>
      <c r="G22" s="11"/>
      <c r="J22" s="9"/>
      <c r="K22" s="9"/>
    </row>
    <row r="23" spans="1:11" ht="85.5">
      <c r="A23" s="87">
        <f>A19+1</f>
        <v>106</v>
      </c>
      <c r="B23" s="88" t="s">
        <v>61</v>
      </c>
      <c r="C23" s="21" t="s">
        <v>3</v>
      </c>
      <c r="D23" s="9">
        <v>220</v>
      </c>
      <c r="E23" s="11" t="s">
        <v>1</v>
      </c>
      <c r="F23" s="9"/>
      <c r="G23" s="11" t="s">
        <v>2</v>
      </c>
      <c r="H23" s="9">
        <f>D23*F23</f>
        <v>0</v>
      </c>
      <c r="J23" s="9"/>
      <c r="K23" s="9"/>
    </row>
    <row r="24" spans="1:11">
      <c r="A24" s="87"/>
      <c r="B24" s="88"/>
      <c r="E24" s="11"/>
      <c r="F24" s="9"/>
      <c r="G24" s="11"/>
      <c r="J24" s="9"/>
      <c r="K24" s="9"/>
    </row>
    <row r="25" spans="1:11" ht="71.25">
      <c r="A25" s="87">
        <f>A23+1</f>
        <v>107</v>
      </c>
      <c r="B25" s="88" t="s">
        <v>62</v>
      </c>
      <c r="C25" s="21" t="s">
        <v>3</v>
      </c>
      <c r="D25" s="9">
        <v>190</v>
      </c>
      <c r="E25" s="11" t="s">
        <v>1</v>
      </c>
      <c r="F25" s="9"/>
      <c r="G25" s="11" t="s">
        <v>2</v>
      </c>
      <c r="H25" s="9">
        <f>D25*F25</f>
        <v>0</v>
      </c>
      <c r="J25" s="9"/>
      <c r="K25" s="9"/>
    </row>
    <row r="26" spans="1:11">
      <c r="A26" s="87"/>
      <c r="B26" s="88"/>
      <c r="E26" s="11"/>
      <c r="F26" s="9"/>
      <c r="G26" s="11"/>
      <c r="J26" s="9"/>
      <c r="K26" s="9"/>
    </row>
    <row r="27" spans="1:11" ht="85.5">
      <c r="A27" s="87">
        <f>A25+1</f>
        <v>108</v>
      </c>
      <c r="B27" s="88" t="s">
        <v>63</v>
      </c>
      <c r="C27" s="21" t="s">
        <v>4</v>
      </c>
      <c r="D27" s="9">
        <v>70</v>
      </c>
      <c r="E27" s="11" t="s">
        <v>1</v>
      </c>
      <c r="F27" s="9"/>
      <c r="G27" s="11" t="s">
        <v>2</v>
      </c>
      <c r="H27" s="9">
        <f>D27*F27</f>
        <v>0</v>
      </c>
      <c r="J27" s="9"/>
      <c r="K27" s="9"/>
    </row>
    <row r="28" spans="1:11">
      <c r="A28" s="87"/>
      <c r="B28" s="88"/>
      <c r="E28" s="11"/>
      <c r="F28" s="9"/>
      <c r="G28" s="11"/>
      <c r="J28" s="9"/>
      <c r="K28" s="9"/>
    </row>
    <row r="29" spans="1:11" ht="42.75">
      <c r="A29" s="87">
        <f>A27+1</f>
        <v>109</v>
      </c>
      <c r="B29" s="88" t="s">
        <v>66</v>
      </c>
      <c r="C29" s="21" t="s">
        <v>64</v>
      </c>
      <c r="D29" s="9">
        <v>7</v>
      </c>
      <c r="E29" s="11" t="s">
        <v>1</v>
      </c>
      <c r="F29" s="9"/>
      <c r="G29" s="11" t="s">
        <v>2</v>
      </c>
      <c r="H29" s="9">
        <f>D29*F29</f>
        <v>0</v>
      </c>
      <c r="J29" s="9"/>
      <c r="K29" s="9"/>
    </row>
    <row r="30" spans="1:11">
      <c r="A30" s="87"/>
      <c r="B30" s="88"/>
      <c r="E30" s="11"/>
      <c r="F30" s="9"/>
      <c r="G30" s="11"/>
      <c r="J30" s="9"/>
      <c r="K30" s="9"/>
    </row>
    <row r="31" spans="1:11" ht="57">
      <c r="A31" s="87">
        <f>A29+1</f>
        <v>110</v>
      </c>
      <c r="B31" s="88" t="s">
        <v>65</v>
      </c>
      <c r="C31" s="21" t="s">
        <v>64</v>
      </c>
      <c r="D31" s="9">
        <v>7</v>
      </c>
      <c r="E31" s="11" t="s">
        <v>1</v>
      </c>
      <c r="F31" s="9"/>
      <c r="G31" s="11" t="s">
        <v>2</v>
      </c>
      <c r="H31" s="9">
        <f t="shared" ref="H31:H43" si="0">D31*F31</f>
        <v>0</v>
      </c>
      <c r="J31" s="9"/>
      <c r="K31" s="9"/>
    </row>
    <row r="32" spans="1:11">
      <c r="A32" s="87"/>
      <c r="B32" s="88"/>
      <c r="E32" s="11"/>
      <c r="F32" s="9"/>
      <c r="G32" s="11"/>
      <c r="J32" s="9"/>
      <c r="K32" s="9"/>
    </row>
    <row r="33" spans="1:15" ht="42.75">
      <c r="A33" s="87">
        <f>A31+1</f>
        <v>111</v>
      </c>
      <c r="B33" s="88" t="s">
        <v>67</v>
      </c>
      <c r="C33" s="21" t="s">
        <v>3</v>
      </c>
      <c r="D33" s="9">
        <v>14.5</v>
      </c>
      <c r="E33" s="11" t="s">
        <v>1</v>
      </c>
      <c r="F33" s="9"/>
      <c r="G33" s="11" t="s">
        <v>2</v>
      </c>
      <c r="H33" s="9">
        <f t="shared" ref="H33:H43" si="1">D33*F33</f>
        <v>0</v>
      </c>
      <c r="J33" s="9"/>
      <c r="K33" s="9"/>
    </row>
    <row r="34" spans="1:15">
      <c r="A34" s="87"/>
      <c r="B34" s="88"/>
      <c r="E34" s="11"/>
      <c r="F34" s="9"/>
      <c r="G34" s="11"/>
      <c r="J34" s="9"/>
      <c r="K34" s="9"/>
    </row>
    <row r="35" spans="1:15" ht="28.5">
      <c r="A35" s="87">
        <f>A33+1</f>
        <v>112</v>
      </c>
      <c r="B35" s="88" t="s">
        <v>68</v>
      </c>
      <c r="C35" s="21" t="s">
        <v>5</v>
      </c>
      <c r="D35" s="9">
        <v>36</v>
      </c>
      <c r="E35" s="11" t="s">
        <v>1</v>
      </c>
      <c r="F35" s="9"/>
      <c r="G35" s="11" t="s">
        <v>2</v>
      </c>
      <c r="H35" s="9">
        <f t="shared" ref="H35:H43" si="2">D35*F35</f>
        <v>0</v>
      </c>
      <c r="J35" s="9"/>
      <c r="K35" s="9"/>
    </row>
    <row r="36" spans="1:15">
      <c r="A36" s="87"/>
      <c r="B36" s="88"/>
      <c r="E36" s="11"/>
      <c r="F36" s="9"/>
      <c r="G36" s="11"/>
      <c r="J36" s="9"/>
      <c r="K36" s="9"/>
    </row>
    <row r="37" spans="1:15" ht="42.75">
      <c r="A37" s="87">
        <f>A35+1</f>
        <v>113</v>
      </c>
      <c r="B37" s="88" t="s">
        <v>69</v>
      </c>
      <c r="C37" s="21" t="s">
        <v>3</v>
      </c>
      <c r="D37" s="9">
        <v>60</v>
      </c>
      <c r="E37" s="11" t="s">
        <v>1</v>
      </c>
      <c r="F37" s="9"/>
      <c r="G37" s="11" t="s">
        <v>2</v>
      </c>
      <c r="H37" s="9">
        <f t="shared" ref="H37:H43" si="3">D37*F37</f>
        <v>0</v>
      </c>
      <c r="J37" s="9"/>
      <c r="K37" s="9"/>
    </row>
    <row r="38" spans="1:15">
      <c r="A38" s="87"/>
      <c r="B38" s="88"/>
      <c r="E38" s="11"/>
      <c r="F38" s="9"/>
      <c r="G38" s="11"/>
      <c r="J38" s="9"/>
      <c r="K38" s="9"/>
    </row>
    <row r="39" spans="1:15" ht="57">
      <c r="A39" s="87">
        <f>A37+1</f>
        <v>114</v>
      </c>
      <c r="B39" s="88" t="s">
        <v>70</v>
      </c>
      <c r="C39" s="21" t="s">
        <v>3</v>
      </c>
      <c r="D39" s="9">
        <v>130</v>
      </c>
      <c r="E39" s="11" t="s">
        <v>1</v>
      </c>
      <c r="F39" s="9"/>
      <c r="G39" s="11" t="s">
        <v>2</v>
      </c>
      <c r="H39" s="9">
        <f t="shared" ref="H39:H43" si="4">D39*F39</f>
        <v>0</v>
      </c>
      <c r="J39" s="9"/>
      <c r="K39" s="9"/>
    </row>
    <row r="40" spans="1:15">
      <c r="A40" s="87"/>
      <c r="B40" s="88"/>
      <c r="E40" s="11"/>
      <c r="F40" s="9"/>
      <c r="G40" s="11"/>
      <c r="J40" s="9"/>
      <c r="K40" s="9"/>
    </row>
    <row r="41" spans="1:15" ht="42.75">
      <c r="A41" s="87">
        <f>A39+1</f>
        <v>115</v>
      </c>
      <c r="B41" s="88" t="s">
        <v>71</v>
      </c>
      <c r="C41" s="21" t="s">
        <v>3</v>
      </c>
      <c r="D41" s="9">
        <v>190</v>
      </c>
      <c r="E41" s="11" t="s">
        <v>1</v>
      </c>
      <c r="F41" s="9"/>
      <c r="G41" s="11" t="s">
        <v>2</v>
      </c>
      <c r="H41" s="9">
        <f t="shared" ref="H41:H43" si="5">D41*F41</f>
        <v>0</v>
      </c>
      <c r="J41" s="9"/>
      <c r="K41" s="9"/>
      <c r="M41" s="90"/>
    </row>
    <row r="42" spans="1:15">
      <c r="A42" s="87"/>
      <c r="B42" s="88"/>
      <c r="E42" s="11"/>
      <c r="F42" s="9"/>
      <c r="G42" s="11"/>
      <c r="J42" s="9"/>
      <c r="K42" s="9"/>
    </row>
    <row r="43" spans="1:15" ht="42.75">
      <c r="A43" s="87">
        <f>A41+1</f>
        <v>116</v>
      </c>
      <c r="B43" s="88" t="s">
        <v>72</v>
      </c>
      <c r="C43" s="21" t="s">
        <v>4</v>
      </c>
      <c r="D43" s="9">
        <v>24</v>
      </c>
      <c r="E43" s="11" t="s">
        <v>1</v>
      </c>
      <c r="F43" s="9"/>
      <c r="G43" s="11" t="s">
        <v>2</v>
      </c>
      <c r="H43" s="9">
        <f t="shared" ref="H43" si="6">D43*F43</f>
        <v>0</v>
      </c>
      <c r="J43" s="9"/>
      <c r="K43" s="9"/>
      <c r="M43" s="91"/>
    </row>
    <row r="44" spans="1:15">
      <c r="A44" s="87"/>
      <c r="B44" s="88"/>
      <c r="E44" s="11"/>
      <c r="F44" s="9"/>
      <c r="G44" s="11"/>
      <c r="J44" s="9"/>
      <c r="K44" s="9"/>
    </row>
    <row r="45" spans="1:15">
      <c r="A45" s="87"/>
      <c r="B45" s="89" t="s">
        <v>55</v>
      </c>
      <c r="D45" s="69"/>
      <c r="E45" s="11"/>
      <c r="F45" s="9"/>
      <c r="G45" s="11"/>
      <c r="J45" s="9"/>
      <c r="K45" s="9"/>
      <c r="O45" s="69"/>
    </row>
    <row r="46" spans="1:15">
      <c r="E46" s="11"/>
      <c r="F46" s="9"/>
      <c r="G46" s="11"/>
      <c r="J46" s="9"/>
      <c r="K46" s="9"/>
    </row>
    <row r="47" spans="1:15" ht="57">
      <c r="A47" s="87">
        <f>A43+1</f>
        <v>117</v>
      </c>
      <c r="B47" s="88" t="s">
        <v>73</v>
      </c>
      <c r="C47" s="21" t="s">
        <v>4</v>
      </c>
      <c r="D47" s="71">
        <v>60</v>
      </c>
      <c r="E47" s="11" t="s">
        <v>1</v>
      </c>
      <c r="F47" s="9"/>
      <c r="G47" s="11" t="s">
        <v>2</v>
      </c>
      <c r="H47" s="9">
        <f t="shared" ref="H47" si="7">D47*F47</f>
        <v>0</v>
      </c>
      <c r="J47" s="9"/>
      <c r="K47" s="9"/>
    </row>
    <row r="48" spans="1:15">
      <c r="D48" s="71"/>
      <c r="E48" s="11"/>
      <c r="F48" s="9"/>
      <c r="G48" s="11"/>
      <c r="J48" s="9"/>
      <c r="K48" s="9"/>
    </row>
    <row r="49" spans="1:15" ht="99.75">
      <c r="A49" s="87">
        <f>A47+1</f>
        <v>118</v>
      </c>
      <c r="B49" s="88" t="s">
        <v>74</v>
      </c>
      <c r="C49" s="21" t="s">
        <v>3</v>
      </c>
      <c r="D49" s="71">
        <v>300</v>
      </c>
      <c r="E49" s="11" t="s">
        <v>1</v>
      </c>
      <c r="F49" s="9"/>
      <c r="G49" s="11" t="s">
        <v>2</v>
      </c>
      <c r="H49" s="9">
        <f t="shared" ref="H49" si="8">D49*F49</f>
        <v>0</v>
      </c>
      <c r="J49" s="9"/>
      <c r="K49" s="9"/>
    </row>
    <row r="50" spans="1:15">
      <c r="D50" s="71"/>
      <c r="E50" s="11"/>
      <c r="F50" s="9"/>
      <c r="G50" s="11"/>
      <c r="J50" s="9"/>
      <c r="K50" s="9"/>
    </row>
    <row r="51" spans="1:15" ht="99.75">
      <c r="A51" s="87">
        <f>A49+1</f>
        <v>119</v>
      </c>
      <c r="B51" s="88" t="s">
        <v>140</v>
      </c>
      <c r="C51" s="21" t="s">
        <v>64</v>
      </c>
      <c r="D51" s="71">
        <v>30</v>
      </c>
      <c r="E51" s="11" t="s">
        <v>1</v>
      </c>
      <c r="F51" s="9"/>
      <c r="G51" s="11" t="s">
        <v>2</v>
      </c>
      <c r="H51" s="9">
        <f t="shared" ref="H51" si="9">D51*F51</f>
        <v>0</v>
      </c>
      <c r="J51" s="9"/>
      <c r="K51" s="9"/>
    </row>
    <row r="52" spans="1:15">
      <c r="D52" s="71"/>
      <c r="E52" s="11"/>
      <c r="F52" s="9"/>
      <c r="G52" s="11"/>
      <c r="J52" s="9"/>
      <c r="K52" s="9"/>
    </row>
    <row r="53" spans="1:15" ht="42.75">
      <c r="A53" s="87">
        <f>A51+1</f>
        <v>120</v>
      </c>
      <c r="B53" s="88" t="s">
        <v>75</v>
      </c>
      <c r="C53" s="21" t="s">
        <v>64</v>
      </c>
      <c r="D53" s="71">
        <v>50</v>
      </c>
      <c r="E53" s="11" t="s">
        <v>1</v>
      </c>
      <c r="F53" s="9"/>
      <c r="G53" s="11" t="s">
        <v>2</v>
      </c>
      <c r="H53" s="9">
        <f t="shared" ref="H53" si="10">D53*F53</f>
        <v>0</v>
      </c>
      <c r="J53" s="9"/>
      <c r="K53" s="9"/>
    </row>
    <row r="54" spans="1:15">
      <c r="A54" s="87"/>
      <c r="B54" s="88"/>
      <c r="D54" s="71"/>
      <c r="E54" s="11"/>
      <c r="F54" s="9"/>
      <c r="G54" s="11"/>
      <c r="J54" s="9"/>
      <c r="K54" s="9"/>
    </row>
    <row r="55" spans="1:15" ht="28.5">
      <c r="A55" s="87">
        <f>A53+1</f>
        <v>121</v>
      </c>
      <c r="B55" s="88" t="s">
        <v>76</v>
      </c>
      <c r="C55" s="21" t="s">
        <v>64</v>
      </c>
      <c r="D55" s="71">
        <v>6</v>
      </c>
      <c r="E55" s="11" t="s">
        <v>1</v>
      </c>
      <c r="F55" s="9"/>
      <c r="G55" s="11" t="s">
        <v>2</v>
      </c>
      <c r="H55" s="9">
        <f t="shared" ref="H55" si="11">D55*F55</f>
        <v>0</v>
      </c>
      <c r="J55" s="9"/>
      <c r="K55" s="9"/>
    </row>
    <row r="56" spans="1:15">
      <c r="B56" s="88"/>
      <c r="E56" s="11"/>
      <c r="F56" s="9"/>
      <c r="G56" s="11"/>
      <c r="J56" s="9"/>
      <c r="K56" s="9"/>
    </row>
    <row r="57" spans="1:15">
      <c r="B57" s="89" t="s">
        <v>45</v>
      </c>
      <c r="E57" s="11"/>
      <c r="F57" s="9"/>
      <c r="G57" s="11"/>
      <c r="H57" s="92">
        <f>SUM(H9:H55)</f>
        <v>0</v>
      </c>
      <c r="J57" s="9"/>
      <c r="K57" s="9"/>
      <c r="M57" s="91"/>
      <c r="O57" s="93"/>
    </row>
    <row r="58" spans="1:15">
      <c r="B58" s="88"/>
      <c r="E58" s="11"/>
      <c r="F58" s="9"/>
      <c r="G58" s="11"/>
      <c r="J58" s="9"/>
      <c r="K58" s="9"/>
    </row>
    <row r="59" spans="1:15">
      <c r="A59" s="14">
        <v>200</v>
      </c>
      <c r="B59" s="31" t="s">
        <v>11</v>
      </c>
      <c r="C59" s="16"/>
      <c r="D59" s="61"/>
      <c r="E59" s="60"/>
      <c r="F59" s="61"/>
      <c r="G59" s="60"/>
      <c r="H59" s="61"/>
      <c r="J59" s="9"/>
      <c r="K59" s="9"/>
    </row>
    <row r="60" spans="1:15">
      <c r="B60" s="94"/>
      <c r="E60" s="11"/>
      <c r="F60" s="9"/>
      <c r="G60" s="11"/>
      <c r="J60" s="9"/>
      <c r="K60" s="9"/>
    </row>
    <row r="61" spans="1:15" ht="71.25">
      <c r="A61" s="85">
        <f>A59+1</f>
        <v>201</v>
      </c>
      <c r="B61" s="95" t="s">
        <v>77</v>
      </c>
      <c r="C61" s="21" t="s">
        <v>4</v>
      </c>
      <c r="D61" s="9">
        <v>15</v>
      </c>
      <c r="E61" s="11" t="s">
        <v>1</v>
      </c>
      <c r="F61" s="9"/>
      <c r="G61" s="11" t="s">
        <v>2</v>
      </c>
      <c r="H61" s="9">
        <f t="shared" ref="H61" si="12">D61*F61</f>
        <v>0</v>
      </c>
      <c r="J61" s="9"/>
      <c r="K61" s="9"/>
    </row>
    <row r="62" spans="1:15">
      <c r="B62" s="95"/>
      <c r="E62" s="11"/>
      <c r="F62" s="9"/>
      <c r="G62" s="11"/>
      <c r="J62" s="9"/>
      <c r="K62" s="9"/>
    </row>
    <row r="63" spans="1:15" ht="42.75">
      <c r="A63" s="85">
        <v>202</v>
      </c>
      <c r="B63" s="95" t="s">
        <v>78</v>
      </c>
      <c r="C63" s="21" t="s">
        <v>4</v>
      </c>
      <c r="D63" s="9">
        <v>30</v>
      </c>
      <c r="E63" s="11" t="s">
        <v>1</v>
      </c>
      <c r="F63" s="9"/>
      <c r="G63" s="11" t="s">
        <v>2</v>
      </c>
      <c r="H63" s="9">
        <f t="shared" ref="H63" si="13">D63*F63</f>
        <v>0</v>
      </c>
      <c r="J63" s="9"/>
      <c r="K63" s="9"/>
    </row>
    <row r="64" spans="1:15">
      <c r="B64" s="95"/>
      <c r="E64" s="11"/>
      <c r="F64" s="9"/>
      <c r="G64" s="11"/>
      <c r="J64" s="9"/>
      <c r="K64" s="9"/>
    </row>
    <row r="65" spans="1:13" ht="57">
      <c r="A65" s="85">
        <v>203</v>
      </c>
      <c r="B65" s="95" t="s">
        <v>79</v>
      </c>
      <c r="C65" s="21" t="s">
        <v>4</v>
      </c>
      <c r="D65" s="9">
        <v>20</v>
      </c>
      <c r="E65" s="11" t="s">
        <v>1</v>
      </c>
      <c r="F65" s="9"/>
      <c r="G65" s="11" t="s">
        <v>2</v>
      </c>
      <c r="H65" s="9">
        <f t="shared" ref="H65" si="14">D65*F65</f>
        <v>0</v>
      </c>
      <c r="J65" s="9"/>
      <c r="K65" s="9"/>
    </row>
    <row r="66" spans="1:13">
      <c r="B66" s="95"/>
      <c r="E66" s="11"/>
      <c r="F66" s="9"/>
      <c r="G66" s="11"/>
      <c r="J66" s="9"/>
      <c r="K66" s="9"/>
    </row>
    <row r="67" spans="1:13" ht="42.75">
      <c r="A67" s="85">
        <v>204</v>
      </c>
      <c r="B67" s="95" t="s">
        <v>80</v>
      </c>
      <c r="C67" s="21" t="s">
        <v>4</v>
      </c>
      <c r="D67" s="9">
        <v>60</v>
      </c>
      <c r="E67" s="11" t="s">
        <v>1</v>
      </c>
      <c r="F67" s="9"/>
      <c r="G67" s="11" t="s">
        <v>2</v>
      </c>
      <c r="H67" s="9">
        <f t="shared" ref="H67" si="15">D67*F67</f>
        <v>0</v>
      </c>
      <c r="J67" s="9"/>
      <c r="K67" s="9"/>
    </row>
    <row r="68" spans="1:13">
      <c r="B68" s="95"/>
      <c r="E68" s="11"/>
      <c r="F68" s="9"/>
      <c r="G68" s="11"/>
      <c r="J68" s="9"/>
      <c r="K68" s="9"/>
    </row>
    <row r="69" spans="1:13" s="96" customFormat="1">
      <c r="A69" s="85"/>
      <c r="B69" s="94" t="s">
        <v>44</v>
      </c>
      <c r="C69" s="21"/>
      <c r="D69" s="9"/>
      <c r="E69" s="11"/>
      <c r="F69" s="9"/>
      <c r="G69" s="11"/>
      <c r="H69" s="92">
        <f>SUM(H61:H67)</f>
        <v>0</v>
      </c>
      <c r="J69" s="9"/>
      <c r="K69" s="9"/>
      <c r="M69" s="91"/>
    </row>
    <row r="70" spans="1:13" s="96" customFormat="1">
      <c r="A70" s="85"/>
      <c r="B70" s="95"/>
      <c r="C70" s="21"/>
      <c r="D70" s="9"/>
      <c r="E70" s="11"/>
      <c r="F70" s="9"/>
      <c r="G70" s="11"/>
      <c r="H70" s="9"/>
      <c r="J70" s="9"/>
      <c r="K70" s="9"/>
    </row>
    <row r="71" spans="1:13" s="96" customFormat="1">
      <c r="A71" s="14">
        <v>300</v>
      </c>
      <c r="B71" s="15" t="s">
        <v>12</v>
      </c>
      <c r="C71" s="16"/>
      <c r="D71" s="61"/>
      <c r="E71" s="60"/>
      <c r="F71" s="61"/>
      <c r="G71" s="60"/>
      <c r="H71" s="61"/>
      <c r="I71" s="61"/>
      <c r="J71" s="61"/>
      <c r="K71" s="9"/>
    </row>
    <row r="72" spans="1:13" s="96" customFormat="1">
      <c r="A72" s="66"/>
      <c r="B72" s="97"/>
      <c r="C72" s="68"/>
      <c r="D72" s="71"/>
      <c r="E72" s="70"/>
      <c r="F72" s="71"/>
      <c r="G72" s="70"/>
      <c r="H72" s="71"/>
      <c r="J72" s="71"/>
      <c r="K72" s="9"/>
    </row>
    <row r="73" spans="1:13" s="96" customFormat="1">
      <c r="A73" s="66"/>
      <c r="B73" s="97" t="s">
        <v>42</v>
      </c>
      <c r="C73" s="68"/>
      <c r="D73" s="71"/>
      <c r="E73" s="70"/>
      <c r="F73" s="71"/>
      <c r="G73" s="70"/>
      <c r="H73" s="71"/>
      <c r="J73" s="71"/>
      <c r="K73" s="9"/>
    </row>
    <row r="74" spans="1:13" s="96" customFormat="1">
      <c r="A74" s="66"/>
      <c r="B74" s="97"/>
      <c r="C74" s="68"/>
      <c r="D74" s="71"/>
      <c r="E74" s="70"/>
      <c r="F74" s="71"/>
      <c r="G74" s="70"/>
      <c r="H74" s="71"/>
      <c r="J74" s="71"/>
      <c r="K74" s="9"/>
    </row>
    <row r="75" spans="1:13" s="96" customFormat="1" ht="42.75">
      <c r="A75" s="85">
        <f>A71+1</f>
        <v>301</v>
      </c>
      <c r="B75" s="20" t="s">
        <v>141</v>
      </c>
      <c r="C75" s="98"/>
      <c r="D75" s="98"/>
      <c r="E75" s="98"/>
      <c r="F75" s="98"/>
      <c r="G75" s="98"/>
      <c r="H75" s="98"/>
      <c r="J75" s="98"/>
      <c r="K75" s="98"/>
    </row>
    <row r="76" spans="1:13" s="96" customFormat="1">
      <c r="A76" s="85"/>
      <c r="B76" s="20" t="s">
        <v>142</v>
      </c>
      <c r="C76" s="68" t="s">
        <v>3</v>
      </c>
      <c r="D76" s="71">
        <v>70</v>
      </c>
      <c r="E76" s="70" t="s">
        <v>1</v>
      </c>
      <c r="F76" s="71"/>
      <c r="G76" s="70" t="s">
        <v>2</v>
      </c>
      <c r="H76" s="9">
        <f t="shared" ref="H76:H77" si="16">D76*F76</f>
        <v>0</v>
      </c>
      <c r="J76" s="9"/>
      <c r="K76" s="9"/>
    </row>
    <row r="77" spans="1:13" s="96" customFormat="1">
      <c r="A77" s="85"/>
      <c r="B77" s="20" t="s">
        <v>143</v>
      </c>
      <c r="C77" s="68" t="s">
        <v>3</v>
      </c>
      <c r="D77" s="71">
        <v>320</v>
      </c>
      <c r="E77" s="70" t="s">
        <v>1</v>
      </c>
      <c r="F77" s="71"/>
      <c r="G77" s="70" t="s">
        <v>2</v>
      </c>
      <c r="H77" s="9">
        <f t="shared" si="16"/>
        <v>0</v>
      </c>
      <c r="J77" s="9"/>
      <c r="K77" s="9"/>
    </row>
    <row r="78" spans="1:13" s="96" customFormat="1">
      <c r="A78" s="85"/>
      <c r="B78" s="20"/>
      <c r="C78" s="21"/>
      <c r="D78" s="9"/>
      <c r="E78" s="11"/>
      <c r="F78" s="9"/>
      <c r="G78" s="11"/>
      <c r="H78" s="9"/>
      <c r="J78" s="9"/>
      <c r="K78" s="9"/>
    </row>
    <row r="79" spans="1:13" s="96" customFormat="1" ht="57">
      <c r="A79" s="85">
        <f>A75+1</f>
        <v>302</v>
      </c>
      <c r="B79" s="88" t="s">
        <v>144</v>
      </c>
      <c r="C79" s="68" t="s">
        <v>3</v>
      </c>
      <c r="D79" s="71">
        <v>270</v>
      </c>
      <c r="E79" s="70" t="s">
        <v>1</v>
      </c>
      <c r="F79" s="71"/>
      <c r="G79" s="70" t="s">
        <v>2</v>
      </c>
      <c r="H79" s="9">
        <f t="shared" ref="H79" si="17">D79*F79</f>
        <v>0</v>
      </c>
      <c r="J79" s="9"/>
      <c r="K79" s="9"/>
    </row>
    <row r="80" spans="1:13" s="96" customFormat="1">
      <c r="A80" s="85"/>
      <c r="B80" s="20"/>
      <c r="C80" s="68"/>
      <c r="D80" s="71"/>
      <c r="E80" s="70"/>
      <c r="F80" s="71"/>
      <c r="G80" s="70"/>
      <c r="H80" s="71"/>
      <c r="J80" s="9"/>
      <c r="K80" s="9"/>
    </row>
    <row r="81" spans="1:11" s="96" customFormat="1" ht="71.25">
      <c r="A81" s="85">
        <f>A79+1</f>
        <v>303</v>
      </c>
      <c r="B81" s="20" t="s">
        <v>145</v>
      </c>
      <c r="C81" s="68" t="s">
        <v>4</v>
      </c>
      <c r="D81" s="71">
        <v>8</v>
      </c>
      <c r="E81" s="70" t="s">
        <v>1</v>
      </c>
      <c r="F81" s="71"/>
      <c r="G81" s="70" t="s">
        <v>2</v>
      </c>
      <c r="H81" s="9">
        <f t="shared" ref="H81:H111" si="18">D81*F81</f>
        <v>0</v>
      </c>
      <c r="J81" s="9"/>
      <c r="K81" s="9"/>
    </row>
    <row r="82" spans="1:11" s="96" customFormat="1">
      <c r="A82" s="85"/>
      <c r="B82" s="20"/>
      <c r="C82" s="9"/>
      <c r="D82" s="9"/>
      <c r="E82" s="11"/>
      <c r="F82" s="9"/>
      <c r="G82" s="11"/>
      <c r="H82" s="71"/>
      <c r="J82" s="9"/>
      <c r="K82" s="9"/>
    </row>
    <row r="83" spans="1:11" s="96" customFormat="1" ht="71.25">
      <c r="A83" s="85">
        <f>A81+1</f>
        <v>304</v>
      </c>
      <c r="B83" s="20" t="s">
        <v>146</v>
      </c>
      <c r="C83" s="21" t="s">
        <v>3</v>
      </c>
      <c r="D83" s="9">
        <v>320</v>
      </c>
      <c r="E83" s="11" t="s">
        <v>1</v>
      </c>
      <c r="F83" s="9"/>
      <c r="G83" s="11" t="s">
        <v>2</v>
      </c>
      <c r="H83" s="9">
        <f t="shared" si="18"/>
        <v>0</v>
      </c>
      <c r="J83" s="9"/>
      <c r="K83" s="9"/>
    </row>
    <row r="84" spans="1:11" s="96" customFormat="1">
      <c r="A84" s="85"/>
      <c r="B84" s="20"/>
      <c r="C84" s="21"/>
      <c r="D84" s="9"/>
      <c r="E84" s="11"/>
      <c r="F84" s="9"/>
      <c r="G84" s="11"/>
      <c r="H84" s="71"/>
      <c r="J84" s="9"/>
      <c r="K84" s="9"/>
    </row>
    <row r="85" spans="1:11" s="96" customFormat="1" ht="71.25">
      <c r="A85" s="85">
        <f>A83+1</f>
        <v>305</v>
      </c>
      <c r="B85" s="20" t="s">
        <v>147</v>
      </c>
      <c r="C85" s="21" t="s">
        <v>3</v>
      </c>
      <c r="D85" s="9">
        <v>320</v>
      </c>
      <c r="E85" s="11" t="s">
        <v>1</v>
      </c>
      <c r="F85" s="9"/>
      <c r="G85" s="11" t="s">
        <v>2</v>
      </c>
      <c r="H85" s="9">
        <f t="shared" si="18"/>
        <v>0</v>
      </c>
      <c r="J85" s="9"/>
      <c r="K85" s="9"/>
    </row>
    <row r="86" spans="1:11" s="96" customFormat="1">
      <c r="A86" s="85"/>
      <c r="B86" s="20"/>
      <c r="C86" s="9"/>
      <c r="D86" s="9"/>
      <c r="E86" s="11"/>
      <c r="F86" s="9"/>
      <c r="G86" s="11"/>
      <c r="H86" s="71"/>
      <c r="J86" s="9"/>
      <c r="K86" s="9"/>
    </row>
    <row r="87" spans="1:11" s="96" customFormat="1" ht="42.75">
      <c r="A87" s="85">
        <f>A85+1</f>
        <v>306</v>
      </c>
      <c r="B87" s="20" t="s">
        <v>148</v>
      </c>
      <c r="C87" s="9" t="s">
        <v>4</v>
      </c>
      <c r="D87" s="9">
        <v>40</v>
      </c>
      <c r="E87" s="11" t="s">
        <v>1</v>
      </c>
      <c r="F87" s="9"/>
      <c r="G87" s="11" t="s">
        <v>2</v>
      </c>
      <c r="H87" s="9">
        <f t="shared" si="18"/>
        <v>0</v>
      </c>
      <c r="J87" s="9"/>
      <c r="K87" s="9"/>
    </row>
    <row r="88" spans="1:11" s="96" customFormat="1">
      <c r="A88" s="85"/>
      <c r="B88" s="20"/>
      <c r="C88" s="9"/>
      <c r="D88" s="9"/>
      <c r="E88" s="11"/>
      <c r="F88" s="9"/>
      <c r="G88" s="11"/>
      <c r="H88" s="71"/>
      <c r="J88" s="9"/>
      <c r="K88" s="9"/>
    </row>
    <row r="89" spans="1:11" s="96" customFormat="1" ht="28.5">
      <c r="A89" s="85">
        <f>A87+1</f>
        <v>307</v>
      </c>
      <c r="B89" s="20" t="s">
        <v>149</v>
      </c>
      <c r="C89" s="9" t="s">
        <v>4</v>
      </c>
      <c r="D89" s="9">
        <v>36</v>
      </c>
      <c r="E89" s="11" t="s">
        <v>1</v>
      </c>
      <c r="F89" s="9"/>
      <c r="G89" s="11" t="s">
        <v>2</v>
      </c>
      <c r="H89" s="9">
        <f t="shared" si="18"/>
        <v>0</v>
      </c>
      <c r="J89" s="9"/>
      <c r="K89" s="9"/>
    </row>
    <row r="90" spans="1:11" s="96" customFormat="1">
      <c r="A90" s="85"/>
      <c r="B90" s="20"/>
      <c r="C90" s="9"/>
      <c r="D90" s="9"/>
      <c r="E90" s="11"/>
      <c r="F90" s="9"/>
      <c r="G90" s="11"/>
      <c r="H90" s="71"/>
      <c r="J90" s="9"/>
      <c r="K90" s="98"/>
    </row>
    <row r="91" spans="1:11" s="96" customFormat="1" ht="57">
      <c r="A91" s="85">
        <f>A89+1</f>
        <v>308</v>
      </c>
      <c r="B91" s="20" t="s">
        <v>150</v>
      </c>
      <c r="C91" s="9" t="s">
        <v>4</v>
      </c>
      <c r="D91" s="9">
        <v>13</v>
      </c>
      <c r="E91" s="11" t="s">
        <v>1</v>
      </c>
      <c r="F91" s="9"/>
      <c r="G91" s="11" t="s">
        <v>2</v>
      </c>
      <c r="H91" s="9">
        <f t="shared" si="18"/>
        <v>0</v>
      </c>
      <c r="J91" s="9"/>
      <c r="K91" s="9"/>
    </row>
    <row r="92" spans="1:11" s="96" customFormat="1">
      <c r="A92" s="85"/>
      <c r="B92" s="20"/>
      <c r="C92" s="9"/>
      <c r="D92" s="9"/>
      <c r="E92" s="11"/>
      <c r="F92" s="9"/>
      <c r="G92" s="11"/>
      <c r="H92" s="71"/>
      <c r="J92" s="9"/>
      <c r="K92" s="98"/>
    </row>
    <row r="93" spans="1:11" s="96" customFormat="1" ht="57">
      <c r="A93" s="85">
        <f>A91+1</f>
        <v>309</v>
      </c>
      <c r="B93" s="20" t="s">
        <v>151</v>
      </c>
      <c r="C93" s="9" t="s">
        <v>4</v>
      </c>
      <c r="D93" s="9">
        <v>22</v>
      </c>
      <c r="E93" s="11" t="s">
        <v>1</v>
      </c>
      <c r="F93" s="9"/>
      <c r="G93" s="11" t="s">
        <v>2</v>
      </c>
      <c r="H93" s="9">
        <f t="shared" si="18"/>
        <v>0</v>
      </c>
      <c r="J93" s="9"/>
      <c r="K93" s="9"/>
    </row>
    <row r="94" spans="1:11" s="96" customFormat="1">
      <c r="A94" s="85"/>
      <c r="B94" s="20"/>
      <c r="C94" s="9"/>
      <c r="D94" s="9"/>
      <c r="E94" s="11"/>
      <c r="F94" s="9"/>
      <c r="G94" s="11"/>
      <c r="H94" s="71"/>
      <c r="J94" s="9"/>
      <c r="K94" s="98"/>
    </row>
    <row r="95" spans="1:11" s="96" customFormat="1" ht="71.25">
      <c r="A95" s="85">
        <f>A93+1</f>
        <v>310</v>
      </c>
      <c r="B95" s="20" t="s">
        <v>152</v>
      </c>
      <c r="C95" s="9" t="s">
        <v>4</v>
      </c>
      <c r="D95" s="9">
        <v>4</v>
      </c>
      <c r="E95" s="11" t="s">
        <v>1</v>
      </c>
      <c r="F95" s="9"/>
      <c r="G95" s="11" t="s">
        <v>2</v>
      </c>
      <c r="H95" s="9">
        <f t="shared" si="18"/>
        <v>0</v>
      </c>
      <c r="J95" s="9"/>
      <c r="K95" s="9"/>
    </row>
    <row r="96" spans="1:11" s="96" customFormat="1">
      <c r="A96" s="85"/>
      <c r="B96" s="20"/>
      <c r="C96" s="9"/>
      <c r="D96" s="9"/>
      <c r="E96" s="11"/>
      <c r="F96" s="9"/>
      <c r="G96" s="11"/>
      <c r="H96" s="71"/>
      <c r="J96" s="9"/>
      <c r="K96" s="98"/>
    </row>
    <row r="97" spans="1:11" s="96" customFormat="1" ht="99.75">
      <c r="A97" s="85">
        <f>A95+1</f>
        <v>311</v>
      </c>
      <c r="B97" s="20" t="s">
        <v>153</v>
      </c>
      <c r="C97" s="9" t="s">
        <v>3</v>
      </c>
      <c r="D97" s="9">
        <v>25</v>
      </c>
      <c r="E97" s="11" t="s">
        <v>1</v>
      </c>
      <c r="F97" s="9"/>
      <c r="G97" s="11" t="s">
        <v>2</v>
      </c>
      <c r="H97" s="9">
        <f t="shared" si="18"/>
        <v>0</v>
      </c>
      <c r="J97" s="9"/>
      <c r="K97" s="9"/>
    </row>
    <row r="98" spans="1:11" s="96" customFormat="1">
      <c r="A98" s="85"/>
      <c r="B98" s="20"/>
      <c r="C98" s="9"/>
      <c r="D98" s="9"/>
      <c r="E98" s="11"/>
      <c r="F98" s="9"/>
      <c r="G98" s="11"/>
      <c r="H98" s="71"/>
      <c r="J98" s="9"/>
      <c r="K98" s="98"/>
    </row>
    <row r="99" spans="1:11" s="96" customFormat="1" ht="71.25">
      <c r="A99" s="85">
        <f>A97+1</f>
        <v>312</v>
      </c>
      <c r="B99" s="20" t="s">
        <v>154</v>
      </c>
      <c r="C99" s="9" t="s">
        <v>4</v>
      </c>
      <c r="D99" s="9">
        <v>48</v>
      </c>
      <c r="E99" s="11" t="s">
        <v>1</v>
      </c>
      <c r="F99" s="9"/>
      <c r="G99" s="11" t="s">
        <v>2</v>
      </c>
      <c r="H99" s="9">
        <f t="shared" si="18"/>
        <v>0</v>
      </c>
      <c r="J99" s="9"/>
      <c r="K99" s="9"/>
    </row>
    <row r="100" spans="1:11" s="96" customFormat="1">
      <c r="A100" s="85"/>
      <c r="B100" s="20"/>
      <c r="C100" s="71"/>
      <c r="D100" s="71"/>
      <c r="E100" s="70"/>
      <c r="F100" s="71"/>
      <c r="G100" s="70"/>
      <c r="H100" s="71"/>
      <c r="J100" s="9"/>
      <c r="K100" s="9"/>
    </row>
    <row r="101" spans="1:11" s="96" customFormat="1">
      <c r="A101" s="85"/>
      <c r="B101" s="99" t="s">
        <v>43</v>
      </c>
      <c r="C101" s="71"/>
      <c r="D101" s="100"/>
      <c r="E101" s="70"/>
      <c r="F101" s="71"/>
      <c r="G101" s="70"/>
      <c r="H101" s="9">
        <f t="shared" si="18"/>
        <v>0</v>
      </c>
      <c r="J101" s="9"/>
      <c r="K101" s="9"/>
    </row>
    <row r="102" spans="1:11" s="96" customFormat="1">
      <c r="A102" s="85"/>
      <c r="B102" s="20"/>
      <c r="C102" s="71"/>
      <c r="D102" s="71"/>
      <c r="E102" s="70"/>
      <c r="F102" s="71"/>
      <c r="G102" s="70"/>
      <c r="H102" s="71"/>
      <c r="J102" s="9"/>
      <c r="K102" s="9"/>
    </row>
    <row r="103" spans="1:11" s="96" customFormat="1" ht="42.75">
      <c r="A103" s="85">
        <f>A99+1</f>
        <v>313</v>
      </c>
      <c r="B103" s="20" t="s">
        <v>155</v>
      </c>
      <c r="C103" s="68" t="s">
        <v>3</v>
      </c>
      <c r="D103" s="9">
        <v>180</v>
      </c>
      <c r="E103" s="70" t="s">
        <v>1</v>
      </c>
      <c r="F103" s="71"/>
      <c r="G103" s="70" t="s">
        <v>2</v>
      </c>
      <c r="H103" s="9">
        <f t="shared" si="18"/>
        <v>0</v>
      </c>
      <c r="J103" s="9"/>
      <c r="K103" s="9"/>
    </row>
    <row r="104" spans="1:11" s="96" customFormat="1">
      <c r="A104" s="85"/>
      <c r="B104" s="20"/>
      <c r="C104" s="9"/>
      <c r="E104" s="11"/>
      <c r="F104" s="9"/>
      <c r="G104" s="11"/>
      <c r="H104" s="71"/>
      <c r="J104" s="9"/>
      <c r="K104" s="9"/>
    </row>
    <row r="105" spans="1:11" s="96" customFormat="1" ht="57">
      <c r="A105" s="85">
        <f>A103+1</f>
        <v>314</v>
      </c>
      <c r="B105" s="20" t="s">
        <v>156</v>
      </c>
      <c r="C105" s="9" t="s">
        <v>4</v>
      </c>
      <c r="D105" s="9">
        <v>2</v>
      </c>
      <c r="E105" s="70" t="s">
        <v>1</v>
      </c>
      <c r="F105" s="71"/>
      <c r="G105" s="70" t="s">
        <v>2</v>
      </c>
      <c r="H105" s="9">
        <f t="shared" si="18"/>
        <v>0</v>
      </c>
      <c r="J105" s="9"/>
      <c r="K105" s="9"/>
    </row>
    <row r="106" spans="1:11" s="96" customFormat="1">
      <c r="A106" s="85"/>
      <c r="B106" s="20"/>
      <c r="C106" s="9"/>
      <c r="E106" s="11"/>
      <c r="F106" s="9"/>
      <c r="G106" s="11"/>
      <c r="H106" s="71"/>
      <c r="J106" s="9"/>
      <c r="K106" s="9"/>
    </row>
    <row r="107" spans="1:11" s="96" customFormat="1" ht="57">
      <c r="A107" s="85">
        <f>A105+1</f>
        <v>315</v>
      </c>
      <c r="B107" s="20" t="s">
        <v>157</v>
      </c>
      <c r="C107" s="9" t="s">
        <v>3</v>
      </c>
      <c r="D107" s="9">
        <v>16</v>
      </c>
      <c r="E107" s="70" t="s">
        <v>1</v>
      </c>
      <c r="F107" s="71"/>
      <c r="G107" s="70" t="s">
        <v>2</v>
      </c>
      <c r="H107" s="9">
        <f t="shared" si="18"/>
        <v>0</v>
      </c>
      <c r="J107" s="9"/>
      <c r="K107" s="9"/>
    </row>
    <row r="108" spans="1:11" s="96" customFormat="1">
      <c r="A108" s="85"/>
      <c r="B108" s="20"/>
      <c r="C108" s="9"/>
      <c r="E108" s="70"/>
      <c r="F108" s="71"/>
      <c r="G108" s="70"/>
      <c r="H108" s="71"/>
      <c r="J108" s="9"/>
      <c r="K108" s="9"/>
    </row>
    <row r="109" spans="1:11" s="96" customFormat="1" ht="57">
      <c r="A109" s="85">
        <f>A107+1</f>
        <v>316</v>
      </c>
      <c r="B109" s="20" t="s">
        <v>158</v>
      </c>
      <c r="C109" s="9" t="s">
        <v>3</v>
      </c>
      <c r="D109" s="9">
        <v>10</v>
      </c>
      <c r="E109" s="70" t="s">
        <v>1</v>
      </c>
      <c r="F109" s="71"/>
      <c r="G109" s="70" t="s">
        <v>2</v>
      </c>
      <c r="H109" s="9">
        <f t="shared" si="18"/>
        <v>0</v>
      </c>
      <c r="J109" s="9"/>
      <c r="K109" s="9"/>
    </row>
    <row r="110" spans="1:11" s="96" customFormat="1">
      <c r="A110" s="85"/>
      <c r="B110" s="20"/>
      <c r="C110" s="9"/>
      <c r="E110" s="70"/>
      <c r="F110" s="71"/>
      <c r="G110" s="70"/>
      <c r="H110" s="71"/>
      <c r="J110" s="9"/>
      <c r="K110" s="9"/>
    </row>
    <row r="111" spans="1:11" s="96" customFormat="1" ht="71.25">
      <c r="A111" s="85">
        <f>A109+1</f>
        <v>317</v>
      </c>
      <c r="B111" s="20" t="s">
        <v>159</v>
      </c>
      <c r="C111" s="68" t="s">
        <v>4</v>
      </c>
      <c r="D111" s="9">
        <v>3.2</v>
      </c>
      <c r="E111" s="70" t="s">
        <v>1</v>
      </c>
      <c r="F111" s="71"/>
      <c r="G111" s="70" t="s">
        <v>2</v>
      </c>
      <c r="H111" s="9">
        <f t="shared" si="18"/>
        <v>0</v>
      </c>
      <c r="J111" s="9"/>
      <c r="K111" s="9"/>
    </row>
    <row r="112" spans="1:11" s="96" customFormat="1">
      <c r="A112" s="85"/>
      <c r="B112" s="20"/>
      <c r="C112" s="9"/>
      <c r="D112" s="9"/>
      <c r="E112" s="11"/>
      <c r="F112" s="9"/>
      <c r="G112" s="11"/>
      <c r="H112" s="9"/>
      <c r="J112" s="9"/>
      <c r="K112" s="9"/>
    </row>
    <row r="113" spans="1:15" s="96" customFormat="1">
      <c r="A113" s="85"/>
      <c r="B113" s="99" t="s">
        <v>41</v>
      </c>
      <c r="C113" s="9"/>
      <c r="D113" s="9"/>
      <c r="E113" s="11"/>
      <c r="F113" s="9"/>
      <c r="G113" s="11"/>
      <c r="H113" s="92">
        <f>SUM(H75:H111)</f>
        <v>0</v>
      </c>
      <c r="J113" s="9"/>
      <c r="K113" s="9"/>
      <c r="M113" s="101"/>
      <c r="O113" s="102"/>
    </row>
    <row r="114" spans="1:15" s="96" customFormat="1">
      <c r="A114" s="85"/>
      <c r="B114" s="20"/>
      <c r="C114" s="21"/>
      <c r="D114" s="9"/>
      <c r="E114" s="11"/>
      <c r="F114" s="9"/>
      <c r="G114" s="11"/>
      <c r="H114" s="9"/>
      <c r="J114" s="9"/>
      <c r="K114" s="9"/>
    </row>
    <row r="115" spans="1:15">
      <c r="A115" s="14">
        <v>400</v>
      </c>
      <c r="B115" s="15" t="s">
        <v>40</v>
      </c>
      <c r="C115" s="28"/>
      <c r="D115" s="29"/>
      <c r="E115" s="60"/>
      <c r="F115" s="30"/>
      <c r="G115" s="60"/>
      <c r="H115" s="30"/>
      <c r="J115" s="103"/>
      <c r="K115" s="104"/>
    </row>
    <row r="116" spans="1:15">
      <c r="A116" s="19"/>
      <c r="B116" s="20"/>
      <c r="C116" s="105"/>
      <c r="D116" s="106"/>
      <c r="E116" s="11"/>
      <c r="F116" s="104"/>
      <c r="G116" s="11"/>
      <c r="H116" s="104"/>
      <c r="J116" s="103"/>
      <c r="K116" s="104"/>
    </row>
    <row r="117" spans="1:15" ht="57">
      <c r="A117" s="85">
        <f>A115+1</f>
        <v>401</v>
      </c>
      <c r="B117" s="20" t="s">
        <v>81</v>
      </c>
      <c r="C117" s="68" t="s">
        <v>3</v>
      </c>
      <c r="D117" s="71">
        <v>540</v>
      </c>
      <c r="E117" s="70" t="s">
        <v>1</v>
      </c>
      <c r="F117" s="71"/>
      <c r="G117" s="70" t="s">
        <v>2</v>
      </c>
      <c r="H117" s="9">
        <f t="shared" ref="H117:H129" si="19">D117*F117</f>
        <v>0</v>
      </c>
      <c r="J117" s="71"/>
      <c r="K117" s="71"/>
    </row>
    <row r="118" spans="1:15">
      <c r="A118" s="107"/>
      <c r="B118" s="20"/>
      <c r="C118" s="105"/>
      <c r="E118" s="11"/>
      <c r="F118" s="108"/>
      <c r="G118" s="11"/>
      <c r="H118" s="104"/>
      <c r="J118" s="109"/>
      <c r="K118" s="108"/>
    </row>
    <row r="119" spans="1:15" ht="57">
      <c r="A119" s="85">
        <f>A117+1</f>
        <v>402</v>
      </c>
      <c r="B119" s="20" t="s">
        <v>82</v>
      </c>
      <c r="C119" s="21" t="s">
        <v>3</v>
      </c>
      <c r="D119" s="9">
        <v>70</v>
      </c>
      <c r="E119" s="11" t="s">
        <v>1</v>
      </c>
      <c r="F119" s="71"/>
      <c r="G119" s="70" t="s">
        <v>2</v>
      </c>
      <c r="H119" s="9">
        <f t="shared" si="19"/>
        <v>0</v>
      </c>
      <c r="J119" s="71"/>
      <c r="K119" s="71"/>
    </row>
    <row r="120" spans="1:15">
      <c r="A120" s="110"/>
      <c r="B120" s="20"/>
      <c r="C120" s="105"/>
      <c r="E120" s="11"/>
      <c r="F120" s="108"/>
      <c r="G120" s="11"/>
      <c r="H120" s="104"/>
      <c r="J120" s="109"/>
      <c r="K120" s="71"/>
    </row>
    <row r="121" spans="1:15" ht="71.25">
      <c r="A121" s="85">
        <f>A119+1</f>
        <v>403</v>
      </c>
      <c r="B121" s="20" t="s">
        <v>83</v>
      </c>
      <c r="C121" s="9" t="s">
        <v>3</v>
      </c>
      <c r="D121" s="9">
        <v>130</v>
      </c>
      <c r="E121" s="11" t="s">
        <v>1</v>
      </c>
      <c r="F121" s="9"/>
      <c r="G121" s="11" t="s">
        <v>2</v>
      </c>
      <c r="H121" s="9">
        <f t="shared" si="19"/>
        <v>0</v>
      </c>
      <c r="J121" s="9"/>
      <c r="K121" s="71"/>
    </row>
    <row r="122" spans="1:15">
      <c r="A122" s="110"/>
      <c r="B122" s="111"/>
      <c r="C122" s="105"/>
      <c r="E122" s="11"/>
      <c r="F122" s="108"/>
      <c r="G122" s="11"/>
      <c r="H122" s="104"/>
      <c r="J122" s="109"/>
      <c r="K122" s="71"/>
    </row>
    <row r="123" spans="1:15" ht="85.5">
      <c r="A123" s="85">
        <f>A121+1</f>
        <v>404</v>
      </c>
      <c r="B123" s="20" t="s">
        <v>84</v>
      </c>
      <c r="C123" s="9" t="s">
        <v>5</v>
      </c>
      <c r="D123" s="9">
        <v>18</v>
      </c>
      <c r="E123" s="11" t="s">
        <v>1</v>
      </c>
      <c r="F123" s="9"/>
      <c r="G123" s="11" t="s">
        <v>2</v>
      </c>
      <c r="H123" s="9">
        <f t="shared" si="19"/>
        <v>0</v>
      </c>
      <c r="J123" s="9"/>
      <c r="K123" s="71"/>
    </row>
    <row r="124" spans="1:15">
      <c r="A124" s="110"/>
      <c r="B124" s="111"/>
      <c r="C124" s="105"/>
      <c r="E124" s="11"/>
      <c r="F124" s="108"/>
      <c r="G124" s="11"/>
      <c r="H124" s="104"/>
      <c r="J124" s="109"/>
      <c r="K124" s="71"/>
    </row>
    <row r="125" spans="1:15" ht="156.75">
      <c r="A125" s="85">
        <f>A123+1</f>
        <v>405</v>
      </c>
      <c r="B125" s="20" t="s">
        <v>86</v>
      </c>
      <c r="C125" s="9" t="s">
        <v>3</v>
      </c>
      <c r="D125" s="9">
        <v>1700</v>
      </c>
      <c r="E125" s="11" t="s">
        <v>1</v>
      </c>
      <c r="F125" s="9"/>
      <c r="G125" s="11" t="s">
        <v>2</v>
      </c>
      <c r="H125" s="9">
        <f t="shared" si="19"/>
        <v>0</v>
      </c>
      <c r="J125" s="9"/>
      <c r="K125" s="71"/>
    </row>
    <row r="126" spans="1:15">
      <c r="A126" s="110"/>
      <c r="B126" s="20"/>
      <c r="C126" s="105"/>
      <c r="E126" s="11"/>
      <c r="F126" s="108"/>
      <c r="G126" s="11"/>
      <c r="H126" s="104"/>
      <c r="J126" s="109"/>
      <c r="K126" s="71"/>
    </row>
    <row r="127" spans="1:15" ht="85.5">
      <c r="A127" s="85">
        <f>A125+1</f>
        <v>406</v>
      </c>
      <c r="B127" s="20" t="s">
        <v>85</v>
      </c>
      <c r="C127" s="9" t="s">
        <v>3</v>
      </c>
      <c r="D127" s="9">
        <v>280</v>
      </c>
      <c r="E127" s="11" t="s">
        <v>1</v>
      </c>
      <c r="F127" s="9"/>
      <c r="G127" s="11" t="s">
        <v>2</v>
      </c>
      <c r="H127" s="9">
        <f t="shared" si="19"/>
        <v>0</v>
      </c>
      <c r="J127" s="9"/>
      <c r="K127" s="71"/>
    </row>
    <row r="128" spans="1:15">
      <c r="A128" s="107"/>
      <c r="B128" s="111"/>
      <c r="C128" s="105"/>
      <c r="E128" s="11"/>
      <c r="F128" s="108"/>
      <c r="G128" s="11"/>
      <c r="H128" s="104"/>
      <c r="J128" s="109"/>
      <c r="K128" s="71"/>
    </row>
    <row r="129" spans="1:13" ht="128.25">
      <c r="A129" s="85">
        <f>A127+1</f>
        <v>407</v>
      </c>
      <c r="B129" s="20" t="s">
        <v>87</v>
      </c>
      <c r="C129" s="9" t="s">
        <v>3</v>
      </c>
      <c r="D129" s="9">
        <v>24</v>
      </c>
      <c r="E129" s="11" t="s">
        <v>1</v>
      </c>
      <c r="F129" s="9"/>
      <c r="G129" s="11" t="s">
        <v>2</v>
      </c>
      <c r="H129" s="9">
        <f t="shared" si="19"/>
        <v>0</v>
      </c>
      <c r="J129" s="9"/>
      <c r="K129" s="71"/>
    </row>
    <row r="130" spans="1:13">
      <c r="A130" s="107"/>
      <c r="B130" s="20"/>
      <c r="C130" s="105"/>
      <c r="E130" s="11"/>
      <c r="F130" s="108"/>
      <c r="G130" s="11"/>
      <c r="H130" s="108"/>
      <c r="J130" s="109"/>
      <c r="K130" s="71"/>
    </row>
    <row r="131" spans="1:13">
      <c r="A131" s="107"/>
      <c r="B131" s="97" t="s">
        <v>39</v>
      </c>
      <c r="C131" s="105"/>
      <c r="E131" s="11"/>
      <c r="F131" s="108"/>
      <c r="G131" s="11"/>
      <c r="H131" s="92">
        <f>SUM(H117:H129)</f>
        <v>0</v>
      </c>
      <c r="J131" s="109"/>
      <c r="K131" s="108"/>
      <c r="M131" s="91"/>
    </row>
    <row r="132" spans="1:13">
      <c r="E132" s="11"/>
      <c r="F132" s="9"/>
      <c r="G132" s="11"/>
      <c r="J132" s="9"/>
      <c r="K132" s="9"/>
    </row>
    <row r="133" spans="1:13">
      <c r="A133" s="14">
        <v>500</v>
      </c>
      <c r="B133" s="15" t="s">
        <v>14</v>
      </c>
      <c r="C133" s="16"/>
      <c r="D133" s="26"/>
      <c r="E133" s="60"/>
      <c r="F133" s="61"/>
      <c r="G133" s="60"/>
      <c r="H133" s="27"/>
      <c r="J133" s="17"/>
      <c r="K133" s="17"/>
    </row>
    <row r="134" spans="1:13">
      <c r="A134" s="19"/>
      <c r="B134" s="20"/>
      <c r="C134" s="112"/>
      <c r="D134" s="113"/>
      <c r="E134" s="11"/>
      <c r="F134" s="9"/>
      <c r="G134" s="11"/>
      <c r="J134" s="12"/>
      <c r="K134" s="17"/>
    </row>
    <row r="135" spans="1:13" ht="114">
      <c r="A135" s="85">
        <f>A133+1</f>
        <v>501</v>
      </c>
      <c r="B135" s="20" t="s">
        <v>88</v>
      </c>
      <c r="C135" s="9" t="s">
        <v>3</v>
      </c>
      <c r="D135" s="9">
        <v>80</v>
      </c>
      <c r="E135" s="11" t="s">
        <v>1</v>
      </c>
      <c r="F135" s="9"/>
      <c r="G135" s="11" t="s">
        <v>2</v>
      </c>
      <c r="H135" s="9">
        <f t="shared" ref="H135" si="20">D135*F135</f>
        <v>0</v>
      </c>
      <c r="J135" s="12"/>
      <c r="K135" s="12"/>
    </row>
    <row r="136" spans="1:13">
      <c r="A136" s="107"/>
      <c r="B136" s="20"/>
      <c r="C136" s="9"/>
      <c r="D136" s="113"/>
      <c r="E136" s="11"/>
      <c r="F136" s="9"/>
      <c r="G136" s="11"/>
      <c r="J136" s="12"/>
      <c r="K136" s="17"/>
    </row>
    <row r="137" spans="1:13" ht="57">
      <c r="A137" s="85">
        <f>A135+1</f>
        <v>502</v>
      </c>
      <c r="B137" s="20" t="s">
        <v>89</v>
      </c>
      <c r="C137" s="9" t="s">
        <v>3</v>
      </c>
      <c r="D137" s="9">
        <v>390</v>
      </c>
      <c r="E137" s="11" t="s">
        <v>1</v>
      </c>
      <c r="F137" s="9"/>
      <c r="G137" s="11" t="s">
        <v>2</v>
      </c>
      <c r="H137" s="9">
        <f t="shared" ref="H137" si="21">D137*F137</f>
        <v>0</v>
      </c>
      <c r="J137" s="12"/>
      <c r="K137" s="12"/>
    </row>
    <row r="138" spans="1:13">
      <c r="B138" s="20"/>
      <c r="C138" s="9"/>
      <c r="E138" s="11"/>
      <c r="F138" s="9"/>
      <c r="G138" s="11"/>
      <c r="J138" s="12"/>
      <c r="K138" s="12"/>
    </row>
    <row r="139" spans="1:13" ht="99.75">
      <c r="A139" s="85">
        <f>A137+1</f>
        <v>503</v>
      </c>
      <c r="B139" s="20" t="s">
        <v>90</v>
      </c>
      <c r="C139" s="9" t="s">
        <v>3</v>
      </c>
      <c r="D139" s="9">
        <v>60</v>
      </c>
      <c r="E139" s="11" t="s">
        <v>1</v>
      </c>
      <c r="F139" s="9"/>
      <c r="G139" s="11" t="s">
        <v>2</v>
      </c>
      <c r="H139" s="9">
        <f t="shared" ref="H139" si="22">D139*F139</f>
        <v>0</v>
      </c>
      <c r="J139" s="12"/>
      <c r="K139" s="12"/>
    </row>
    <row r="140" spans="1:13">
      <c r="A140" s="19"/>
      <c r="B140" s="20"/>
      <c r="C140" s="9"/>
      <c r="D140" s="113"/>
      <c r="E140" s="11"/>
      <c r="F140" s="9"/>
      <c r="G140" s="11"/>
      <c r="J140" s="12"/>
      <c r="K140" s="12"/>
    </row>
    <row r="141" spans="1:13">
      <c r="A141" s="19"/>
      <c r="B141" s="99" t="s">
        <v>38</v>
      </c>
      <c r="C141" s="9"/>
      <c r="D141" s="113"/>
      <c r="E141" s="11"/>
      <c r="F141" s="9"/>
      <c r="G141" s="11"/>
      <c r="H141" s="92">
        <f>SUM(H135:H139)</f>
        <v>0</v>
      </c>
      <c r="J141" s="12"/>
      <c r="K141" s="17"/>
      <c r="M141" s="91"/>
    </row>
    <row r="142" spans="1:13">
      <c r="E142" s="11"/>
      <c r="F142" s="9"/>
      <c r="G142" s="11"/>
      <c r="J142" s="9"/>
      <c r="K142" s="9"/>
    </row>
    <row r="143" spans="1:13">
      <c r="A143" s="14">
        <v>600</v>
      </c>
      <c r="B143" s="15" t="s">
        <v>37</v>
      </c>
      <c r="C143" s="16"/>
      <c r="D143" s="61"/>
      <c r="E143" s="60"/>
      <c r="F143" s="61"/>
      <c r="G143" s="60"/>
      <c r="H143" s="61"/>
      <c r="J143" s="17"/>
      <c r="K143" s="17"/>
    </row>
    <row r="144" spans="1:13">
      <c r="A144" s="19"/>
      <c r="B144" s="99"/>
      <c r="C144" s="9"/>
      <c r="D144" s="113"/>
      <c r="E144" s="11"/>
      <c r="F144" s="9"/>
      <c r="G144" s="11"/>
      <c r="J144" s="12"/>
      <c r="K144" s="17"/>
    </row>
    <row r="145" spans="1:13" ht="42.75">
      <c r="A145" s="85">
        <f>A143+1</f>
        <v>601</v>
      </c>
      <c r="B145" s="20" t="s">
        <v>91</v>
      </c>
      <c r="C145" s="9" t="s">
        <v>3</v>
      </c>
      <c r="D145" s="9">
        <v>157</v>
      </c>
      <c r="E145" s="11" t="s">
        <v>1</v>
      </c>
      <c r="F145" s="9"/>
      <c r="G145" s="11" t="s">
        <v>2</v>
      </c>
      <c r="H145" s="9">
        <f t="shared" ref="H145:H157" si="23">D145*F145</f>
        <v>0</v>
      </c>
      <c r="J145" s="12"/>
      <c r="K145" s="12"/>
    </row>
    <row r="146" spans="1:13">
      <c r="A146" s="19"/>
      <c r="B146" s="99"/>
      <c r="C146" s="9"/>
      <c r="D146" s="113"/>
      <c r="E146" s="11"/>
      <c r="F146" s="9"/>
      <c r="G146" s="11"/>
      <c r="J146" s="12"/>
      <c r="K146" s="17"/>
    </row>
    <row r="147" spans="1:13" ht="71.25">
      <c r="A147" s="85">
        <f>A145+1</f>
        <v>602</v>
      </c>
      <c r="B147" s="20" t="s">
        <v>167</v>
      </c>
      <c r="C147" s="9" t="s">
        <v>3</v>
      </c>
      <c r="D147" s="9">
        <v>390</v>
      </c>
      <c r="E147" s="11" t="s">
        <v>1</v>
      </c>
      <c r="F147" s="9"/>
      <c r="G147" s="11" t="s">
        <v>2</v>
      </c>
      <c r="H147" s="9">
        <f t="shared" si="23"/>
        <v>0</v>
      </c>
      <c r="J147" s="12"/>
      <c r="K147" s="12"/>
    </row>
    <row r="148" spans="1:13">
      <c r="A148" s="19"/>
      <c r="B148" s="20"/>
      <c r="C148" s="9"/>
      <c r="D148" s="113"/>
      <c r="E148" s="11"/>
      <c r="F148" s="12"/>
      <c r="G148" s="11"/>
      <c r="J148" s="12"/>
      <c r="K148" s="12"/>
    </row>
    <row r="149" spans="1:13" ht="57">
      <c r="A149" s="85">
        <f>A147+1</f>
        <v>603</v>
      </c>
      <c r="B149" s="20" t="s">
        <v>92</v>
      </c>
      <c r="C149" s="9" t="s">
        <v>5</v>
      </c>
      <c r="D149" s="9">
        <v>45</v>
      </c>
      <c r="E149" s="11" t="s">
        <v>1</v>
      </c>
      <c r="F149" s="9"/>
      <c r="G149" s="11" t="s">
        <v>2</v>
      </c>
      <c r="H149" s="9">
        <f t="shared" si="23"/>
        <v>0</v>
      </c>
      <c r="J149" s="12"/>
      <c r="K149" s="12"/>
    </row>
    <row r="150" spans="1:13">
      <c r="B150" s="20"/>
      <c r="C150" s="9"/>
      <c r="E150" s="11"/>
      <c r="F150" s="9"/>
      <c r="G150" s="11"/>
      <c r="J150" s="12"/>
      <c r="K150" s="12"/>
    </row>
    <row r="151" spans="1:13" ht="71.25">
      <c r="A151" s="85">
        <f>A149+1</f>
        <v>604</v>
      </c>
      <c r="B151" s="20" t="s">
        <v>93</v>
      </c>
      <c r="C151" s="71" t="s">
        <v>5</v>
      </c>
      <c r="D151" s="71">
        <v>20</v>
      </c>
      <c r="E151" s="70" t="s">
        <v>1</v>
      </c>
      <c r="F151" s="71"/>
      <c r="G151" s="70" t="s">
        <v>2</v>
      </c>
      <c r="H151" s="9">
        <f t="shared" si="23"/>
        <v>0</v>
      </c>
      <c r="J151" s="17"/>
      <c r="K151" s="17"/>
    </row>
    <row r="152" spans="1:13">
      <c r="B152" s="20"/>
      <c r="C152" s="71"/>
      <c r="D152" s="71"/>
      <c r="E152" s="70"/>
      <c r="F152" s="71"/>
      <c r="G152" s="70"/>
      <c r="J152" s="17"/>
      <c r="K152" s="17"/>
    </row>
    <row r="153" spans="1:13" ht="101.25">
      <c r="A153" s="85">
        <f>A151+1</f>
        <v>605</v>
      </c>
      <c r="B153" s="114" t="s">
        <v>94</v>
      </c>
      <c r="C153" s="9" t="s">
        <v>5</v>
      </c>
      <c r="D153" s="9">
        <v>80</v>
      </c>
      <c r="E153" s="11" t="s">
        <v>1</v>
      </c>
      <c r="F153" s="9"/>
      <c r="G153" s="11" t="s">
        <v>2</v>
      </c>
      <c r="H153" s="9">
        <f t="shared" si="23"/>
        <v>0</v>
      </c>
      <c r="J153" s="12"/>
      <c r="K153" s="17"/>
    </row>
    <row r="154" spans="1:13">
      <c r="A154" s="19"/>
      <c r="B154" s="111"/>
      <c r="E154" s="11"/>
      <c r="F154" s="9"/>
      <c r="G154" s="11"/>
      <c r="J154" s="12"/>
      <c r="K154" s="12"/>
    </row>
    <row r="155" spans="1:13" ht="101.25">
      <c r="A155" s="85">
        <f>A153+1</f>
        <v>606</v>
      </c>
      <c r="B155" s="114" t="s">
        <v>95</v>
      </c>
      <c r="C155" s="9" t="s">
        <v>5</v>
      </c>
      <c r="D155" s="71">
        <v>38</v>
      </c>
      <c r="E155" s="70" t="s">
        <v>1</v>
      </c>
      <c r="F155" s="71"/>
      <c r="G155" s="70" t="s">
        <v>2</v>
      </c>
      <c r="H155" s="9">
        <f t="shared" si="23"/>
        <v>0</v>
      </c>
      <c r="J155" s="17"/>
      <c r="K155" s="17"/>
    </row>
    <row r="156" spans="1:13">
      <c r="B156" s="114"/>
      <c r="C156" s="9"/>
      <c r="D156" s="71"/>
      <c r="E156" s="70"/>
      <c r="F156" s="71"/>
      <c r="G156" s="70"/>
      <c r="J156" s="17"/>
      <c r="K156" s="17"/>
    </row>
    <row r="157" spans="1:13" ht="72.75">
      <c r="A157" s="85">
        <f>A155+1</f>
        <v>607</v>
      </c>
      <c r="B157" s="135" t="s">
        <v>96</v>
      </c>
      <c r="C157" s="9" t="s">
        <v>5</v>
      </c>
      <c r="D157" s="71">
        <v>17</v>
      </c>
      <c r="E157" s="70" t="s">
        <v>1</v>
      </c>
      <c r="F157" s="71"/>
      <c r="G157" s="70" t="s">
        <v>2</v>
      </c>
      <c r="H157" s="9">
        <f t="shared" si="23"/>
        <v>0</v>
      </c>
      <c r="J157" s="17"/>
      <c r="K157" s="17"/>
    </row>
    <row r="158" spans="1:13">
      <c r="A158" s="19"/>
      <c r="B158" s="20"/>
      <c r="C158" s="9"/>
      <c r="E158" s="11"/>
      <c r="F158" s="9"/>
      <c r="G158" s="11"/>
      <c r="J158" s="12"/>
      <c r="K158" s="12"/>
    </row>
    <row r="159" spans="1:13">
      <c r="A159" s="19"/>
      <c r="B159" s="99" t="s">
        <v>36</v>
      </c>
      <c r="C159" s="9"/>
      <c r="E159" s="11"/>
      <c r="F159" s="9"/>
      <c r="G159" s="11"/>
      <c r="H159" s="92">
        <f>SUM(H145:H157)</f>
        <v>0</v>
      </c>
      <c r="J159" s="12"/>
      <c r="K159" s="17"/>
      <c r="M159" s="91"/>
    </row>
    <row r="160" spans="1:13">
      <c r="E160" s="11"/>
      <c r="F160" s="9"/>
      <c r="G160" s="11"/>
      <c r="J160" s="9"/>
      <c r="K160" s="9"/>
    </row>
    <row r="161" spans="1:11">
      <c r="A161" s="14">
        <v>700</v>
      </c>
      <c r="B161" s="15" t="s">
        <v>16</v>
      </c>
      <c r="C161" s="16"/>
      <c r="D161" s="61"/>
      <c r="E161" s="60"/>
      <c r="F161" s="61"/>
      <c r="G161" s="60"/>
      <c r="H161" s="61"/>
      <c r="J161" s="17"/>
      <c r="K161" s="12"/>
    </row>
    <row r="162" spans="1:11">
      <c r="A162" s="19"/>
      <c r="B162" s="20"/>
      <c r="E162" s="11"/>
      <c r="F162" s="9"/>
      <c r="G162" s="11"/>
      <c r="J162" s="12"/>
      <c r="K162" s="12"/>
    </row>
    <row r="163" spans="1:11" ht="71.25">
      <c r="A163" s="85">
        <f>A161+1</f>
        <v>701</v>
      </c>
      <c r="B163" s="20" t="s">
        <v>97</v>
      </c>
      <c r="C163" s="71" t="s">
        <v>3</v>
      </c>
      <c r="D163" s="71">
        <v>320</v>
      </c>
      <c r="E163" s="70" t="s">
        <v>1</v>
      </c>
      <c r="F163" s="71"/>
      <c r="G163" s="70" t="s">
        <v>2</v>
      </c>
      <c r="H163" s="9">
        <f t="shared" ref="H163:H175" si="24">D163*F163</f>
        <v>0</v>
      </c>
      <c r="J163" s="17"/>
      <c r="K163" s="17"/>
    </row>
    <row r="164" spans="1:11">
      <c r="A164" s="19"/>
      <c r="B164" s="20"/>
      <c r="E164" s="11"/>
      <c r="F164" s="9"/>
      <c r="G164" s="11"/>
      <c r="J164" s="12"/>
      <c r="K164" s="12"/>
    </row>
    <row r="165" spans="1:11" ht="72.75">
      <c r="A165" s="85">
        <f>A163+1</f>
        <v>702</v>
      </c>
      <c r="B165" s="114" t="s">
        <v>98</v>
      </c>
      <c r="C165" s="9" t="s">
        <v>3</v>
      </c>
      <c r="D165" s="9">
        <v>60</v>
      </c>
      <c r="E165" s="11" t="s">
        <v>1</v>
      </c>
      <c r="F165" s="9"/>
      <c r="G165" s="11" t="s">
        <v>2</v>
      </c>
      <c r="H165" s="9">
        <f t="shared" si="24"/>
        <v>0</v>
      </c>
      <c r="J165" s="12"/>
      <c r="K165" s="17"/>
    </row>
    <row r="166" spans="1:11">
      <c r="A166" s="19"/>
      <c r="B166" s="99"/>
      <c r="E166" s="11"/>
      <c r="F166" s="9"/>
      <c r="G166" s="11"/>
      <c r="J166" s="12"/>
      <c r="K166" s="12"/>
    </row>
    <row r="167" spans="1:11" ht="58.5">
      <c r="A167" s="85">
        <f>A165+1</f>
        <v>703</v>
      </c>
      <c r="B167" s="114" t="s">
        <v>99</v>
      </c>
      <c r="C167" s="9" t="s">
        <v>3</v>
      </c>
      <c r="D167" s="9">
        <v>390</v>
      </c>
      <c r="E167" s="11" t="s">
        <v>1</v>
      </c>
      <c r="F167" s="9"/>
      <c r="G167" s="11" t="s">
        <v>2</v>
      </c>
      <c r="H167" s="9">
        <f t="shared" si="24"/>
        <v>0</v>
      </c>
      <c r="J167" s="12"/>
      <c r="K167" s="17"/>
    </row>
    <row r="168" spans="1:11">
      <c r="B168" s="114"/>
      <c r="C168" s="9"/>
      <c r="E168" s="11"/>
      <c r="F168" s="9"/>
      <c r="G168" s="11"/>
      <c r="J168" s="12"/>
      <c r="K168" s="17"/>
    </row>
    <row r="169" spans="1:11" ht="58.5">
      <c r="A169" s="85">
        <f>A167+1</f>
        <v>704</v>
      </c>
      <c r="B169" s="114" t="s">
        <v>101</v>
      </c>
      <c r="C169" s="9" t="s">
        <v>3</v>
      </c>
      <c r="D169" s="9">
        <v>30</v>
      </c>
      <c r="E169" s="11" t="s">
        <v>1</v>
      </c>
      <c r="F169" s="9"/>
      <c r="G169" s="11" t="s">
        <v>2</v>
      </c>
      <c r="H169" s="9">
        <f t="shared" si="24"/>
        <v>0</v>
      </c>
      <c r="J169" s="12"/>
      <c r="K169" s="17"/>
    </row>
    <row r="170" spans="1:11">
      <c r="A170" s="19"/>
      <c r="B170" s="114"/>
      <c r="E170" s="11"/>
      <c r="F170" s="9"/>
      <c r="G170" s="11"/>
      <c r="J170" s="12"/>
      <c r="K170" s="12"/>
    </row>
    <row r="171" spans="1:11" ht="87">
      <c r="A171" s="85">
        <f>A169+1</f>
        <v>705</v>
      </c>
      <c r="B171" s="115" t="s">
        <v>100</v>
      </c>
      <c r="C171" s="9" t="s">
        <v>3</v>
      </c>
      <c r="D171" s="9">
        <v>380</v>
      </c>
      <c r="E171" s="11" t="s">
        <v>1</v>
      </c>
      <c r="F171" s="9"/>
      <c r="G171" s="11" t="s">
        <v>2</v>
      </c>
      <c r="H171" s="9">
        <f t="shared" si="24"/>
        <v>0</v>
      </c>
      <c r="J171" s="12"/>
      <c r="K171" s="17"/>
    </row>
    <row r="172" spans="1:11">
      <c r="A172" s="19"/>
      <c r="B172" s="114"/>
      <c r="E172" s="11"/>
      <c r="F172" s="9"/>
      <c r="G172" s="11"/>
      <c r="J172" s="12"/>
      <c r="K172" s="12"/>
    </row>
    <row r="173" spans="1:11" ht="57">
      <c r="A173" s="85">
        <f>A171+1</f>
        <v>706</v>
      </c>
      <c r="B173" s="20" t="s">
        <v>161</v>
      </c>
      <c r="C173" s="9" t="s">
        <v>3</v>
      </c>
      <c r="D173" s="9">
        <v>420</v>
      </c>
      <c r="E173" s="11" t="s">
        <v>1</v>
      </c>
      <c r="F173" s="9"/>
      <c r="G173" s="11" t="s">
        <v>2</v>
      </c>
      <c r="H173" s="9">
        <f t="shared" si="24"/>
        <v>0</v>
      </c>
      <c r="J173" s="12"/>
      <c r="K173" s="17"/>
    </row>
    <row r="174" spans="1:11">
      <c r="A174" s="19"/>
      <c r="B174" s="114"/>
      <c r="E174" s="11"/>
      <c r="F174" s="9"/>
      <c r="G174" s="11"/>
      <c r="J174" s="12"/>
      <c r="K174" s="12"/>
    </row>
    <row r="175" spans="1:11" ht="57">
      <c r="A175" s="85">
        <f>A173+1</f>
        <v>707</v>
      </c>
      <c r="B175" s="20" t="s">
        <v>160</v>
      </c>
      <c r="C175" s="71" t="s">
        <v>3</v>
      </c>
      <c r="D175" s="71">
        <v>320</v>
      </c>
      <c r="E175" s="70" t="s">
        <v>1</v>
      </c>
      <c r="F175" s="71"/>
      <c r="G175" s="70" t="s">
        <v>2</v>
      </c>
      <c r="H175" s="9">
        <f t="shared" si="24"/>
        <v>0</v>
      </c>
      <c r="J175" s="17"/>
      <c r="K175" s="17"/>
    </row>
    <row r="176" spans="1:11">
      <c r="A176" s="19"/>
      <c r="B176" s="20"/>
      <c r="E176" s="11"/>
      <c r="F176" s="9"/>
      <c r="G176" s="11"/>
      <c r="J176" s="12"/>
      <c r="K176" s="12"/>
    </row>
    <row r="177" spans="1:13">
      <c r="A177" s="19"/>
      <c r="B177" s="99" t="s">
        <v>35</v>
      </c>
      <c r="E177" s="11"/>
      <c r="F177" s="9"/>
      <c r="G177" s="11"/>
      <c r="H177" s="92">
        <f>SUM(H163:H175)</f>
        <v>0</v>
      </c>
      <c r="J177" s="17"/>
      <c r="K177" s="17"/>
      <c r="M177" s="91"/>
    </row>
    <row r="178" spans="1:13">
      <c r="E178" s="11"/>
      <c r="F178" s="9"/>
      <c r="G178" s="11"/>
      <c r="J178" s="9"/>
      <c r="K178" s="9"/>
    </row>
    <row r="179" spans="1:13">
      <c r="A179" s="14">
        <v>800</v>
      </c>
      <c r="B179" s="15" t="s">
        <v>34</v>
      </c>
      <c r="C179" s="16"/>
      <c r="D179" s="61"/>
      <c r="E179" s="60"/>
      <c r="F179" s="61"/>
      <c r="G179" s="60"/>
      <c r="H179" s="61"/>
      <c r="J179" s="17"/>
      <c r="K179" s="12"/>
    </row>
    <row r="180" spans="1:13">
      <c r="A180" s="66"/>
      <c r="B180" s="97"/>
      <c r="C180" s="68"/>
      <c r="D180" s="71"/>
      <c r="E180" s="70"/>
      <c r="F180" s="71"/>
      <c r="G180" s="70"/>
      <c r="H180" s="71"/>
      <c r="J180" s="17"/>
      <c r="K180" s="12"/>
    </row>
    <row r="181" spans="1:13">
      <c r="A181" s="85">
        <f>A179+1</f>
        <v>801</v>
      </c>
      <c r="B181" s="99" t="s">
        <v>169</v>
      </c>
      <c r="D181" s="12"/>
      <c r="E181" s="11"/>
      <c r="F181" s="12"/>
      <c r="G181" s="11"/>
      <c r="H181" s="12"/>
      <c r="J181" s="12"/>
      <c r="K181" s="12"/>
    </row>
    <row r="182" spans="1:13" ht="114">
      <c r="A182" s="13"/>
      <c r="B182" s="20" t="s">
        <v>102</v>
      </c>
      <c r="C182" s="21" t="s">
        <v>64</v>
      </c>
      <c r="D182" s="9">
        <v>1</v>
      </c>
      <c r="E182" s="11" t="s">
        <v>1</v>
      </c>
      <c r="F182" s="9"/>
      <c r="G182" s="11" t="s">
        <v>2</v>
      </c>
      <c r="H182" s="9">
        <f t="shared" ref="H182" si="25">D182*F182</f>
        <v>0</v>
      </c>
      <c r="J182" s="12"/>
      <c r="K182" s="12"/>
    </row>
    <row r="183" spans="1:13">
      <c r="B183" s="20"/>
      <c r="E183" s="11"/>
      <c r="F183" s="9"/>
      <c r="G183" s="11"/>
      <c r="H183" s="71"/>
      <c r="J183" s="12"/>
      <c r="K183" s="12"/>
    </row>
    <row r="184" spans="1:13">
      <c r="A184" s="85">
        <f>A181+1</f>
        <v>802</v>
      </c>
      <c r="B184" s="99" t="s">
        <v>172</v>
      </c>
      <c r="D184" s="12"/>
      <c r="E184" s="11"/>
      <c r="F184" s="12"/>
      <c r="G184" s="11"/>
      <c r="H184" s="12"/>
      <c r="J184" s="12"/>
      <c r="K184" s="12"/>
    </row>
    <row r="185" spans="1:13" ht="114">
      <c r="B185" s="20" t="s">
        <v>174</v>
      </c>
      <c r="C185" s="21" t="s">
        <v>64</v>
      </c>
      <c r="D185" s="9">
        <v>1</v>
      </c>
      <c r="E185" s="11" t="s">
        <v>1</v>
      </c>
      <c r="F185" s="9"/>
      <c r="G185" s="11" t="s">
        <v>2</v>
      </c>
      <c r="H185" s="9">
        <f t="shared" ref="H185:H203" si="26">D185*F185</f>
        <v>0</v>
      </c>
      <c r="J185" s="12"/>
      <c r="K185" s="12"/>
    </row>
    <row r="186" spans="1:13">
      <c r="B186" s="20"/>
      <c r="E186" s="11"/>
      <c r="F186" s="9"/>
      <c r="G186" s="11"/>
      <c r="H186" s="71"/>
      <c r="J186" s="12"/>
      <c r="K186" s="12"/>
    </row>
    <row r="187" spans="1:13">
      <c r="A187" s="85">
        <f>A184+1</f>
        <v>803</v>
      </c>
      <c r="B187" s="99" t="s">
        <v>173</v>
      </c>
      <c r="D187" s="12"/>
      <c r="E187" s="11"/>
      <c r="F187" s="12"/>
      <c r="G187" s="11"/>
      <c r="H187" s="12"/>
      <c r="J187" s="12"/>
      <c r="K187" s="12"/>
    </row>
    <row r="188" spans="1:13" ht="103.5" customHeight="1">
      <c r="B188" s="20" t="s">
        <v>103</v>
      </c>
      <c r="C188" s="21" t="s">
        <v>64</v>
      </c>
      <c r="D188" s="9">
        <v>4</v>
      </c>
      <c r="E188" s="11" t="s">
        <v>1</v>
      </c>
      <c r="F188" s="9"/>
      <c r="G188" s="11" t="s">
        <v>2</v>
      </c>
      <c r="H188" s="9">
        <f t="shared" si="26"/>
        <v>0</v>
      </c>
      <c r="J188" s="12"/>
      <c r="K188" s="12"/>
    </row>
    <row r="189" spans="1:13">
      <c r="B189" s="20"/>
      <c r="E189" s="11"/>
      <c r="F189" s="9"/>
      <c r="G189" s="11"/>
      <c r="H189" s="71"/>
      <c r="J189" s="12"/>
      <c r="K189" s="12"/>
    </row>
    <row r="190" spans="1:13">
      <c r="A190" s="85">
        <f>A187+1</f>
        <v>804</v>
      </c>
      <c r="B190" s="99" t="s">
        <v>175</v>
      </c>
      <c r="D190" s="12"/>
      <c r="E190" s="11"/>
      <c r="F190" s="12"/>
      <c r="G190" s="11"/>
      <c r="H190" s="12"/>
      <c r="J190" s="12"/>
      <c r="K190" s="12"/>
    </row>
    <row r="191" spans="1:13" ht="103.5" customHeight="1">
      <c r="B191" s="20" t="s">
        <v>103</v>
      </c>
      <c r="C191" s="21" t="s">
        <v>64</v>
      </c>
      <c r="D191" s="9">
        <v>1</v>
      </c>
      <c r="E191" s="11" t="s">
        <v>1</v>
      </c>
      <c r="F191" s="9"/>
      <c r="G191" s="11" t="s">
        <v>2</v>
      </c>
      <c r="H191" s="9">
        <f t="shared" si="26"/>
        <v>0</v>
      </c>
      <c r="J191" s="12"/>
      <c r="K191" s="12"/>
    </row>
    <row r="192" spans="1:13">
      <c r="B192" s="20"/>
      <c r="E192" s="11"/>
      <c r="F192" s="9"/>
      <c r="G192" s="11"/>
      <c r="H192" s="71"/>
      <c r="J192" s="12"/>
      <c r="K192" s="12"/>
    </row>
    <row r="193" spans="1:11">
      <c r="A193" s="85">
        <f>A190+1</f>
        <v>805</v>
      </c>
      <c r="B193" s="99" t="s">
        <v>176</v>
      </c>
      <c r="D193" s="12"/>
      <c r="E193" s="11"/>
      <c r="F193" s="12"/>
      <c r="G193" s="11"/>
      <c r="H193" s="12"/>
      <c r="J193" s="12"/>
      <c r="K193" s="12"/>
    </row>
    <row r="194" spans="1:11" ht="103.5" customHeight="1">
      <c r="B194" s="20" t="s">
        <v>177</v>
      </c>
      <c r="C194" s="21" t="s">
        <v>64</v>
      </c>
      <c r="D194" s="9">
        <v>1</v>
      </c>
      <c r="E194" s="11" t="s">
        <v>1</v>
      </c>
      <c r="F194" s="9"/>
      <c r="G194" s="11" t="s">
        <v>2</v>
      </c>
      <c r="H194" s="9">
        <f t="shared" si="26"/>
        <v>0</v>
      </c>
      <c r="J194" s="12"/>
      <c r="K194" s="12"/>
    </row>
    <row r="195" spans="1:11">
      <c r="B195" s="20"/>
      <c r="E195" s="11"/>
      <c r="F195" s="9"/>
      <c r="G195" s="11"/>
      <c r="H195" s="71"/>
      <c r="J195" s="12"/>
      <c r="K195" s="12"/>
    </row>
    <row r="196" spans="1:11">
      <c r="A196" s="85">
        <f>A193+1</f>
        <v>806</v>
      </c>
      <c r="B196" s="99" t="s">
        <v>178</v>
      </c>
      <c r="D196" s="12"/>
      <c r="E196" s="11"/>
      <c r="F196" s="12"/>
      <c r="G196" s="11"/>
      <c r="H196" s="12"/>
      <c r="J196" s="12"/>
      <c r="K196" s="12"/>
    </row>
    <row r="197" spans="1:11" ht="99.75">
      <c r="B197" s="20" t="s">
        <v>104</v>
      </c>
      <c r="C197" s="21" t="s">
        <v>64</v>
      </c>
      <c r="D197" s="9">
        <v>2</v>
      </c>
      <c r="E197" s="11" t="s">
        <v>1</v>
      </c>
      <c r="F197" s="9"/>
      <c r="G197" s="11" t="s">
        <v>2</v>
      </c>
      <c r="H197" s="9">
        <f t="shared" si="26"/>
        <v>0</v>
      </c>
      <c r="J197" s="12"/>
      <c r="K197" s="12"/>
    </row>
    <row r="198" spans="1:11">
      <c r="A198" s="19"/>
      <c r="B198" s="20"/>
      <c r="E198" s="11"/>
      <c r="F198" s="9"/>
      <c r="G198" s="11"/>
      <c r="H198" s="71"/>
      <c r="J198" s="12"/>
      <c r="K198" s="12"/>
    </row>
    <row r="199" spans="1:11">
      <c r="A199" s="85">
        <f>A196+1</f>
        <v>807</v>
      </c>
      <c r="B199" s="99" t="s">
        <v>179</v>
      </c>
      <c r="D199" s="12"/>
      <c r="E199" s="11"/>
      <c r="F199" s="12"/>
      <c r="G199" s="11"/>
      <c r="H199" s="12"/>
      <c r="J199" s="12"/>
      <c r="K199" s="12"/>
    </row>
    <row r="200" spans="1:11" ht="85.5">
      <c r="B200" s="20" t="s">
        <v>105</v>
      </c>
      <c r="C200" s="21" t="s">
        <v>64</v>
      </c>
      <c r="D200" s="9">
        <v>7</v>
      </c>
      <c r="E200" s="11" t="s">
        <v>1</v>
      </c>
      <c r="F200" s="9"/>
      <c r="G200" s="11" t="s">
        <v>2</v>
      </c>
      <c r="H200" s="9">
        <f t="shared" si="26"/>
        <v>0</v>
      </c>
      <c r="J200" s="12"/>
      <c r="K200" s="12"/>
    </row>
    <row r="201" spans="1:11">
      <c r="A201" s="19"/>
      <c r="B201" s="20"/>
      <c r="E201" s="11"/>
      <c r="F201" s="9"/>
      <c r="G201" s="11"/>
      <c r="H201" s="71"/>
      <c r="J201" s="12"/>
      <c r="K201" s="12"/>
    </row>
    <row r="202" spans="1:11">
      <c r="A202" s="85">
        <f>A199+1</f>
        <v>808</v>
      </c>
      <c r="B202" s="99" t="s">
        <v>180</v>
      </c>
      <c r="D202" s="12"/>
      <c r="E202" s="11"/>
      <c r="F202" s="12"/>
      <c r="G202" s="11"/>
      <c r="H202" s="12"/>
      <c r="J202" s="12"/>
      <c r="K202" s="12"/>
    </row>
    <row r="203" spans="1:11" ht="85.5">
      <c r="B203" s="20" t="s">
        <v>106</v>
      </c>
      <c r="C203" s="21" t="s">
        <v>64</v>
      </c>
      <c r="D203" s="9">
        <v>1</v>
      </c>
      <c r="E203" s="11" t="s">
        <v>1</v>
      </c>
      <c r="F203" s="9"/>
      <c r="G203" s="11" t="s">
        <v>2</v>
      </c>
      <c r="H203" s="9">
        <f t="shared" si="26"/>
        <v>0</v>
      </c>
      <c r="J203" s="12"/>
      <c r="K203" s="12"/>
    </row>
    <row r="204" spans="1:11">
      <c r="A204" s="19"/>
      <c r="B204" s="20"/>
      <c r="E204" s="11"/>
      <c r="F204" s="9"/>
      <c r="G204" s="11"/>
      <c r="H204" s="71"/>
      <c r="J204" s="12"/>
      <c r="K204" s="12"/>
    </row>
    <row r="205" spans="1:11">
      <c r="A205" s="85">
        <f>A202+1</f>
        <v>809</v>
      </c>
      <c r="B205" s="99" t="s">
        <v>181</v>
      </c>
      <c r="D205" s="12"/>
      <c r="E205" s="11"/>
      <c r="F205" s="12"/>
      <c r="G205" s="11"/>
      <c r="H205" s="12"/>
      <c r="J205" s="12"/>
      <c r="K205" s="12"/>
    </row>
    <row r="206" spans="1:11" ht="85.5">
      <c r="B206" s="20" t="s">
        <v>107</v>
      </c>
      <c r="C206" s="21" t="s">
        <v>64</v>
      </c>
      <c r="D206" s="9">
        <v>2</v>
      </c>
      <c r="E206" s="11" t="s">
        <v>1</v>
      </c>
      <c r="F206" s="9"/>
      <c r="G206" s="11" t="s">
        <v>2</v>
      </c>
      <c r="H206" s="9">
        <f t="shared" ref="H206:H212" si="27">D206*F206</f>
        <v>0</v>
      </c>
      <c r="J206" s="12"/>
      <c r="K206" s="12"/>
    </row>
    <row r="207" spans="1:11">
      <c r="A207" s="19"/>
      <c r="B207" s="20"/>
      <c r="E207" s="11"/>
      <c r="F207" s="9"/>
      <c r="G207" s="11"/>
      <c r="H207" s="71"/>
      <c r="J207" s="12"/>
      <c r="K207" s="12"/>
    </row>
    <row r="208" spans="1:11">
      <c r="A208" s="85">
        <f>A205+1</f>
        <v>810</v>
      </c>
      <c r="B208" s="99" t="s">
        <v>182</v>
      </c>
      <c r="D208" s="12"/>
      <c r="E208" s="11"/>
      <c r="F208" s="12"/>
      <c r="G208" s="11"/>
      <c r="H208" s="12"/>
      <c r="J208" s="12"/>
      <c r="K208" s="12"/>
    </row>
    <row r="209" spans="1:11" ht="99.75">
      <c r="B209" s="20" t="s">
        <v>109</v>
      </c>
      <c r="C209" s="21" t="s">
        <v>64</v>
      </c>
      <c r="D209" s="9">
        <v>2</v>
      </c>
      <c r="E209" s="11" t="s">
        <v>1</v>
      </c>
      <c r="F209" s="9"/>
      <c r="G209" s="11" t="s">
        <v>2</v>
      </c>
      <c r="H209" s="9">
        <f t="shared" si="27"/>
        <v>0</v>
      </c>
      <c r="J209" s="12"/>
      <c r="K209" s="12"/>
    </row>
    <row r="210" spans="1:11">
      <c r="B210" s="20"/>
      <c r="E210" s="11"/>
      <c r="F210" s="9"/>
      <c r="G210" s="11"/>
      <c r="H210" s="71"/>
      <c r="J210" s="12"/>
      <c r="K210" s="12"/>
    </row>
    <row r="211" spans="1:11">
      <c r="A211" s="85">
        <f>A208+1</f>
        <v>811</v>
      </c>
      <c r="B211" s="99" t="s">
        <v>183</v>
      </c>
      <c r="D211" s="12"/>
      <c r="E211" s="11"/>
      <c r="F211" s="12"/>
      <c r="G211" s="11"/>
      <c r="H211" s="12"/>
      <c r="J211" s="12"/>
      <c r="K211" s="12"/>
    </row>
    <row r="212" spans="1:11" ht="85.5">
      <c r="B212" s="20" t="s">
        <v>108</v>
      </c>
      <c r="C212" s="21" t="s">
        <v>64</v>
      </c>
      <c r="D212" s="9">
        <v>3</v>
      </c>
      <c r="E212" s="11" t="s">
        <v>1</v>
      </c>
      <c r="F212" s="9"/>
      <c r="G212" s="11" t="s">
        <v>2</v>
      </c>
      <c r="H212" s="9">
        <f t="shared" si="27"/>
        <v>0</v>
      </c>
      <c r="J212" s="12"/>
      <c r="K212" s="12"/>
    </row>
    <row r="213" spans="1:11">
      <c r="B213" s="20"/>
      <c r="E213" s="11"/>
      <c r="F213" s="9"/>
      <c r="G213" s="11"/>
      <c r="H213" s="71"/>
      <c r="J213" s="12"/>
      <c r="K213" s="12"/>
    </row>
    <row r="214" spans="1:11">
      <c r="A214" s="85">
        <f>A211+1</f>
        <v>812</v>
      </c>
      <c r="B214" s="99" t="s">
        <v>184</v>
      </c>
      <c r="D214" s="12"/>
      <c r="E214" s="11"/>
      <c r="F214" s="12"/>
      <c r="G214" s="11"/>
      <c r="H214" s="12"/>
      <c r="J214" s="12"/>
      <c r="K214" s="12"/>
    </row>
    <row r="215" spans="1:11" ht="128.25">
      <c r="B215" s="20" t="s">
        <v>110</v>
      </c>
      <c r="C215" s="21" t="s">
        <v>64</v>
      </c>
      <c r="D215" s="9">
        <v>1</v>
      </c>
      <c r="E215" s="11" t="s">
        <v>1</v>
      </c>
      <c r="F215" s="9"/>
      <c r="G215" s="11" t="s">
        <v>2</v>
      </c>
      <c r="H215" s="9">
        <f t="shared" ref="H215:H224" si="28">D215*F215</f>
        <v>0</v>
      </c>
      <c r="J215" s="12"/>
      <c r="K215" s="12"/>
    </row>
    <row r="216" spans="1:11">
      <c r="B216" s="20"/>
      <c r="E216" s="11"/>
      <c r="F216" s="9"/>
      <c r="G216" s="11"/>
      <c r="H216" s="71"/>
      <c r="J216" s="12"/>
      <c r="K216" s="12"/>
    </row>
    <row r="217" spans="1:11">
      <c r="A217" s="85">
        <f>A214+1</f>
        <v>813</v>
      </c>
      <c r="B217" s="99" t="s">
        <v>185</v>
      </c>
      <c r="D217" s="12"/>
      <c r="E217" s="11"/>
      <c r="F217" s="12"/>
      <c r="G217" s="11"/>
      <c r="H217" s="12"/>
      <c r="J217" s="12"/>
      <c r="K217" s="12"/>
    </row>
    <row r="218" spans="1:11" ht="128.25">
      <c r="B218" s="20" t="s">
        <v>111</v>
      </c>
      <c r="C218" s="21" t="s">
        <v>64</v>
      </c>
      <c r="D218" s="9">
        <v>1</v>
      </c>
      <c r="E218" s="11" t="s">
        <v>1</v>
      </c>
      <c r="F218" s="9"/>
      <c r="G218" s="11" t="s">
        <v>2</v>
      </c>
      <c r="H218" s="9">
        <f t="shared" si="28"/>
        <v>0</v>
      </c>
      <c r="J218" s="12"/>
      <c r="K218" s="12"/>
    </row>
    <row r="219" spans="1:11">
      <c r="B219" s="20"/>
      <c r="E219" s="11"/>
      <c r="F219" s="9"/>
      <c r="G219" s="11"/>
      <c r="H219" s="71"/>
      <c r="J219" s="12"/>
      <c r="K219" s="12"/>
    </row>
    <row r="220" spans="1:11">
      <c r="A220" s="85">
        <f>A217+1</f>
        <v>814</v>
      </c>
      <c r="B220" s="99" t="s">
        <v>186</v>
      </c>
      <c r="D220" s="12"/>
      <c r="E220" s="11"/>
      <c r="F220" s="12"/>
      <c r="G220" s="11"/>
      <c r="H220" s="12"/>
      <c r="J220" s="12"/>
      <c r="K220" s="12"/>
    </row>
    <row r="221" spans="1:11" ht="85.5">
      <c r="B221" s="20" t="s">
        <v>112</v>
      </c>
      <c r="C221" s="21" t="s">
        <v>64</v>
      </c>
      <c r="D221" s="9">
        <v>2</v>
      </c>
      <c r="E221" s="11" t="s">
        <v>1</v>
      </c>
      <c r="F221" s="9"/>
      <c r="G221" s="11" t="s">
        <v>2</v>
      </c>
      <c r="H221" s="9">
        <f t="shared" si="28"/>
        <v>0</v>
      </c>
      <c r="J221" s="12"/>
      <c r="K221" s="12"/>
    </row>
    <row r="222" spans="1:11">
      <c r="B222" s="20"/>
      <c r="E222" s="11"/>
      <c r="F222" s="9"/>
      <c r="G222" s="11"/>
      <c r="H222" s="71"/>
      <c r="J222" s="12"/>
      <c r="K222" s="12"/>
    </row>
    <row r="223" spans="1:11">
      <c r="A223" s="85">
        <f>A220+1</f>
        <v>815</v>
      </c>
      <c r="B223" s="99" t="s">
        <v>187</v>
      </c>
      <c r="D223" s="12"/>
      <c r="E223" s="11"/>
      <c r="F223" s="12"/>
      <c r="G223" s="11"/>
      <c r="H223" s="12"/>
      <c r="J223" s="12"/>
      <c r="K223" s="12"/>
    </row>
    <row r="224" spans="1:11" ht="85.5">
      <c r="B224" s="20" t="s">
        <v>113</v>
      </c>
      <c r="C224" s="21" t="s">
        <v>64</v>
      </c>
      <c r="D224" s="9">
        <v>3</v>
      </c>
      <c r="E224" s="11" t="s">
        <v>1</v>
      </c>
      <c r="F224" s="9"/>
      <c r="G224" s="11" t="s">
        <v>2</v>
      </c>
      <c r="H224" s="9">
        <f t="shared" si="28"/>
        <v>0</v>
      </c>
      <c r="J224" s="12"/>
      <c r="K224" s="12"/>
    </row>
    <row r="225" spans="1:11">
      <c r="B225" s="20"/>
      <c r="E225" s="11"/>
      <c r="F225" s="9"/>
      <c r="G225" s="11"/>
      <c r="H225" s="71"/>
      <c r="J225" s="12"/>
      <c r="K225" s="12"/>
    </row>
    <row r="226" spans="1:11">
      <c r="A226" s="85">
        <f>A223+1</f>
        <v>816</v>
      </c>
      <c r="B226" s="99" t="s">
        <v>188</v>
      </c>
      <c r="D226" s="12"/>
      <c r="E226" s="11"/>
      <c r="F226" s="12"/>
      <c r="G226" s="11"/>
      <c r="H226" s="12"/>
      <c r="J226" s="12"/>
      <c r="K226" s="12"/>
    </row>
    <row r="227" spans="1:11" ht="99.75">
      <c r="B227" s="20" t="s">
        <v>139</v>
      </c>
      <c r="C227" s="21" t="s">
        <v>64</v>
      </c>
      <c r="D227" s="9">
        <v>3</v>
      </c>
      <c r="E227" s="11" t="s">
        <v>1</v>
      </c>
      <c r="F227" s="9"/>
      <c r="G227" s="11" t="s">
        <v>2</v>
      </c>
      <c r="H227" s="9">
        <f t="shared" ref="H227:H233" si="29">D227*F227</f>
        <v>0</v>
      </c>
      <c r="J227" s="12"/>
      <c r="K227" s="12"/>
    </row>
    <row r="228" spans="1:11">
      <c r="B228" s="20"/>
      <c r="E228" s="11"/>
      <c r="F228" s="9"/>
      <c r="G228" s="11"/>
      <c r="H228" s="71"/>
      <c r="J228" s="12"/>
      <c r="K228" s="12"/>
    </row>
    <row r="229" spans="1:11">
      <c r="A229" s="85">
        <f>A226+1</f>
        <v>817</v>
      </c>
      <c r="B229" s="99" t="s">
        <v>189</v>
      </c>
      <c r="D229" s="12"/>
      <c r="E229" s="11"/>
      <c r="F229" s="12"/>
      <c r="G229" s="11"/>
      <c r="H229" s="12"/>
      <c r="J229" s="12"/>
      <c r="K229" s="12"/>
    </row>
    <row r="230" spans="1:11" ht="114">
      <c r="B230" s="20" t="s">
        <v>114</v>
      </c>
      <c r="C230" s="21" t="s">
        <v>64</v>
      </c>
      <c r="D230" s="9">
        <v>1</v>
      </c>
      <c r="E230" s="11" t="s">
        <v>1</v>
      </c>
      <c r="F230" s="9"/>
      <c r="G230" s="11" t="s">
        <v>2</v>
      </c>
      <c r="H230" s="9">
        <f t="shared" si="29"/>
        <v>0</v>
      </c>
      <c r="J230" s="12"/>
      <c r="K230" s="12"/>
    </row>
    <row r="231" spans="1:11">
      <c r="A231" s="19"/>
      <c r="B231" s="20"/>
      <c r="E231" s="11"/>
      <c r="F231" s="9"/>
      <c r="G231" s="11"/>
      <c r="H231" s="71"/>
      <c r="J231" s="12"/>
      <c r="K231" s="12"/>
    </row>
    <row r="232" spans="1:11">
      <c r="A232" s="85">
        <f>A229+1</f>
        <v>818</v>
      </c>
      <c r="B232" s="99" t="s">
        <v>190</v>
      </c>
      <c r="D232" s="12"/>
      <c r="E232" s="11"/>
      <c r="F232" s="12"/>
      <c r="G232" s="11"/>
      <c r="H232" s="12"/>
      <c r="J232" s="12"/>
      <c r="K232" s="12"/>
    </row>
    <row r="233" spans="1:11" ht="114">
      <c r="B233" s="20" t="s">
        <v>115</v>
      </c>
      <c r="C233" s="21" t="s">
        <v>64</v>
      </c>
      <c r="D233" s="9">
        <v>1</v>
      </c>
      <c r="E233" s="11" t="s">
        <v>1</v>
      </c>
      <c r="F233" s="9"/>
      <c r="G233" s="11" t="s">
        <v>2</v>
      </c>
      <c r="H233" s="9">
        <f t="shared" si="29"/>
        <v>0</v>
      </c>
      <c r="J233" s="12"/>
      <c r="K233" s="12"/>
    </row>
    <row r="234" spans="1:11">
      <c r="B234" s="20"/>
      <c r="E234" s="11"/>
      <c r="F234" s="9"/>
      <c r="G234" s="11"/>
      <c r="H234" s="71"/>
      <c r="J234" s="12"/>
      <c r="K234" s="12"/>
    </row>
    <row r="235" spans="1:11">
      <c r="A235" s="85">
        <f>A232+1</f>
        <v>819</v>
      </c>
      <c r="B235" s="99" t="s">
        <v>191</v>
      </c>
      <c r="D235" s="12"/>
      <c r="E235" s="11"/>
      <c r="F235" s="12"/>
      <c r="G235" s="11"/>
      <c r="H235" s="12"/>
      <c r="J235" s="12"/>
      <c r="K235" s="12"/>
    </row>
    <row r="236" spans="1:11" ht="114">
      <c r="B236" s="20" t="s">
        <v>116</v>
      </c>
      <c r="C236" s="21" t="s">
        <v>64</v>
      </c>
      <c r="D236" s="9">
        <v>1</v>
      </c>
      <c r="E236" s="11" t="s">
        <v>1</v>
      </c>
      <c r="F236" s="9"/>
      <c r="G236" s="11" t="s">
        <v>2</v>
      </c>
      <c r="H236" s="9">
        <f t="shared" ref="H236:H254" si="30">D236*F236</f>
        <v>0</v>
      </c>
      <c r="J236" s="12"/>
      <c r="K236" s="12"/>
    </row>
    <row r="237" spans="1:11">
      <c r="B237" s="20"/>
      <c r="E237" s="11"/>
      <c r="F237" s="9"/>
      <c r="G237" s="11"/>
      <c r="H237" s="71"/>
      <c r="J237" s="12"/>
      <c r="K237" s="12"/>
    </row>
    <row r="238" spans="1:11">
      <c r="A238" s="85">
        <f>A235+1</f>
        <v>820</v>
      </c>
      <c r="B238" s="99" t="s">
        <v>192</v>
      </c>
      <c r="D238" s="12"/>
      <c r="E238" s="11"/>
      <c r="F238" s="12"/>
      <c r="G238" s="11"/>
      <c r="H238" s="12"/>
      <c r="J238" s="12"/>
      <c r="K238" s="12"/>
    </row>
    <row r="239" spans="1:11" ht="114">
      <c r="B239" s="20" t="s">
        <v>117</v>
      </c>
      <c r="C239" s="21" t="s">
        <v>64</v>
      </c>
      <c r="D239" s="9">
        <v>1</v>
      </c>
      <c r="E239" s="11" t="s">
        <v>1</v>
      </c>
      <c r="F239" s="9"/>
      <c r="G239" s="11" t="s">
        <v>2</v>
      </c>
      <c r="H239" s="9">
        <f t="shared" si="30"/>
        <v>0</v>
      </c>
      <c r="J239" s="12"/>
      <c r="K239" s="12"/>
    </row>
    <row r="240" spans="1:11">
      <c r="B240" s="20"/>
      <c r="E240" s="11"/>
      <c r="F240" s="9"/>
      <c r="G240" s="11"/>
      <c r="H240" s="71"/>
      <c r="J240" s="12"/>
      <c r="K240" s="12"/>
    </row>
    <row r="241" spans="1:11">
      <c r="A241" s="85">
        <f>A238+1</f>
        <v>821</v>
      </c>
      <c r="B241" s="99" t="s">
        <v>193</v>
      </c>
      <c r="D241" s="12"/>
      <c r="E241" s="11"/>
      <c r="F241" s="12"/>
      <c r="G241" s="11"/>
      <c r="H241" s="12"/>
      <c r="J241" s="12"/>
      <c r="K241" s="12"/>
    </row>
    <row r="242" spans="1:11" ht="114">
      <c r="B242" s="20" t="s">
        <v>118</v>
      </c>
      <c r="C242" s="21" t="s">
        <v>64</v>
      </c>
      <c r="D242" s="9">
        <v>1</v>
      </c>
      <c r="E242" s="11" t="s">
        <v>1</v>
      </c>
      <c r="F242" s="9"/>
      <c r="G242" s="11" t="s">
        <v>2</v>
      </c>
      <c r="H242" s="9">
        <f t="shared" si="30"/>
        <v>0</v>
      </c>
      <c r="J242" s="12"/>
      <c r="K242" s="12"/>
    </row>
    <row r="243" spans="1:11">
      <c r="B243" s="20"/>
      <c r="E243" s="11"/>
      <c r="F243" s="9"/>
      <c r="G243" s="11"/>
      <c r="H243" s="71"/>
      <c r="J243" s="12"/>
      <c r="K243" s="12"/>
    </row>
    <row r="244" spans="1:11">
      <c r="A244" s="85">
        <f>A241+1</f>
        <v>822</v>
      </c>
      <c r="B244" s="99" t="s">
        <v>194</v>
      </c>
      <c r="D244" s="12"/>
      <c r="E244" s="11"/>
      <c r="F244" s="12"/>
      <c r="G244" s="11"/>
      <c r="H244" s="12"/>
      <c r="J244" s="12"/>
      <c r="K244" s="12"/>
    </row>
    <row r="245" spans="1:11" ht="128.25">
      <c r="B245" s="20" t="s">
        <v>119</v>
      </c>
      <c r="C245" s="9" t="s">
        <v>64</v>
      </c>
      <c r="D245" s="9">
        <v>1</v>
      </c>
      <c r="E245" s="11" t="s">
        <v>1</v>
      </c>
      <c r="F245" s="9"/>
      <c r="G245" s="11" t="s">
        <v>2</v>
      </c>
      <c r="H245" s="9">
        <f t="shared" si="30"/>
        <v>0</v>
      </c>
      <c r="J245" s="12"/>
      <c r="K245" s="12"/>
    </row>
    <row r="246" spans="1:11">
      <c r="B246" s="20"/>
      <c r="C246" s="9"/>
      <c r="E246" s="11"/>
      <c r="F246" s="9"/>
      <c r="G246" s="11"/>
      <c r="H246" s="71"/>
      <c r="J246" s="12"/>
      <c r="K246" s="12"/>
    </row>
    <row r="247" spans="1:11">
      <c r="A247" s="85">
        <f>A244+1</f>
        <v>823</v>
      </c>
      <c r="B247" s="99" t="s">
        <v>195</v>
      </c>
      <c r="D247" s="12"/>
      <c r="E247" s="11"/>
      <c r="F247" s="12"/>
      <c r="G247" s="11"/>
      <c r="H247" s="12"/>
      <c r="J247" s="12"/>
      <c r="K247" s="12"/>
    </row>
    <row r="248" spans="1:11" ht="186.75">
      <c r="B248" s="114" t="s">
        <v>120</v>
      </c>
      <c r="C248" s="21" t="s">
        <v>64</v>
      </c>
      <c r="D248" s="9">
        <v>2</v>
      </c>
      <c r="E248" s="11" t="s">
        <v>1</v>
      </c>
      <c r="F248" s="9"/>
      <c r="G248" s="11" t="s">
        <v>2</v>
      </c>
      <c r="H248" s="9">
        <f t="shared" si="30"/>
        <v>0</v>
      </c>
      <c r="J248" s="12"/>
      <c r="K248" s="12"/>
    </row>
    <row r="249" spans="1:11">
      <c r="A249" s="19"/>
      <c r="B249" s="20"/>
      <c r="E249" s="11"/>
      <c r="F249" s="9"/>
      <c r="G249" s="11"/>
      <c r="H249" s="71"/>
      <c r="J249" s="12"/>
      <c r="K249" s="12"/>
    </row>
    <row r="250" spans="1:11">
      <c r="A250" s="85">
        <f>A247+1</f>
        <v>824</v>
      </c>
      <c r="B250" s="99" t="s">
        <v>196</v>
      </c>
      <c r="D250" s="12"/>
      <c r="E250" s="11"/>
      <c r="F250" s="12"/>
      <c r="G250" s="11"/>
      <c r="H250" s="12"/>
      <c r="J250" s="12"/>
      <c r="K250" s="12"/>
    </row>
    <row r="251" spans="1:11" ht="201">
      <c r="B251" s="114" t="s">
        <v>121</v>
      </c>
      <c r="C251" s="21" t="s">
        <v>64</v>
      </c>
      <c r="D251" s="9">
        <v>3</v>
      </c>
      <c r="E251" s="11" t="s">
        <v>1</v>
      </c>
      <c r="F251" s="9"/>
      <c r="G251" s="11" t="s">
        <v>2</v>
      </c>
      <c r="H251" s="9">
        <f t="shared" si="30"/>
        <v>0</v>
      </c>
      <c r="J251" s="12"/>
      <c r="K251" s="12"/>
    </row>
    <row r="252" spans="1:11">
      <c r="A252" s="19"/>
      <c r="B252" s="114"/>
      <c r="E252" s="11"/>
      <c r="F252" s="9"/>
      <c r="G252" s="11"/>
      <c r="H252" s="71"/>
      <c r="J252" s="12"/>
      <c r="K252" s="12"/>
    </row>
    <row r="253" spans="1:11">
      <c r="A253" s="85">
        <f>A250+1</f>
        <v>825</v>
      </c>
      <c r="B253" s="99" t="s">
        <v>197</v>
      </c>
      <c r="D253" s="12"/>
      <c r="E253" s="11"/>
      <c r="F253" s="12"/>
      <c r="G253" s="11"/>
      <c r="H253" s="12"/>
      <c r="J253" s="12"/>
      <c r="K253" s="12"/>
    </row>
    <row r="254" spans="1:11" ht="186.75">
      <c r="B254" s="114" t="s">
        <v>122</v>
      </c>
      <c r="C254" s="21" t="s">
        <v>64</v>
      </c>
      <c r="D254" s="9">
        <v>8</v>
      </c>
      <c r="E254" s="11" t="s">
        <v>1</v>
      </c>
      <c r="F254" s="9"/>
      <c r="G254" s="11" t="s">
        <v>2</v>
      </c>
      <c r="H254" s="9">
        <f t="shared" si="30"/>
        <v>0</v>
      </c>
      <c r="J254" s="12"/>
      <c r="K254" s="12"/>
    </row>
    <row r="255" spans="1:11">
      <c r="A255" s="19"/>
      <c r="B255" s="114"/>
      <c r="E255" s="11"/>
      <c r="F255" s="9"/>
      <c r="G255" s="11"/>
      <c r="H255" s="71"/>
      <c r="J255" s="12"/>
      <c r="K255" s="12"/>
    </row>
    <row r="256" spans="1:11">
      <c r="A256" s="85">
        <f>A253+1</f>
        <v>826</v>
      </c>
      <c r="B256" s="99" t="s">
        <v>198</v>
      </c>
      <c r="D256" s="12"/>
      <c r="E256" s="11"/>
      <c r="F256" s="12"/>
      <c r="G256" s="11"/>
      <c r="H256" s="12"/>
      <c r="J256" s="12"/>
      <c r="K256" s="12"/>
    </row>
    <row r="257" spans="1:11" ht="99.75">
      <c r="B257" s="20" t="s">
        <v>123</v>
      </c>
      <c r="C257" s="21" t="s">
        <v>64</v>
      </c>
      <c r="D257" s="9">
        <v>1</v>
      </c>
      <c r="E257" s="11" t="s">
        <v>1</v>
      </c>
      <c r="F257" s="9"/>
      <c r="G257" s="11" t="s">
        <v>2</v>
      </c>
      <c r="H257" s="9">
        <f t="shared" ref="H257:H263" si="31">D257*F257</f>
        <v>0</v>
      </c>
      <c r="J257" s="12"/>
      <c r="K257" s="12"/>
    </row>
    <row r="258" spans="1:11">
      <c r="B258" s="114"/>
      <c r="E258" s="11"/>
      <c r="F258" s="9"/>
      <c r="G258" s="11"/>
      <c r="H258" s="71"/>
      <c r="J258" s="12"/>
      <c r="K258" s="12"/>
    </row>
    <row r="259" spans="1:11">
      <c r="A259" s="85">
        <f>A256+1</f>
        <v>827</v>
      </c>
      <c r="B259" s="99" t="s">
        <v>199</v>
      </c>
      <c r="D259" s="12"/>
      <c r="E259" s="11"/>
      <c r="F259" s="12"/>
      <c r="G259" s="11"/>
      <c r="H259" s="12"/>
      <c r="J259" s="12"/>
      <c r="K259" s="12"/>
    </row>
    <row r="260" spans="1:11" ht="85.5">
      <c r="B260" s="20" t="s">
        <v>124</v>
      </c>
      <c r="C260" s="21" t="s">
        <v>64</v>
      </c>
      <c r="D260" s="9">
        <v>5</v>
      </c>
      <c r="E260" s="11" t="s">
        <v>1</v>
      </c>
      <c r="F260" s="9"/>
      <c r="G260" s="11" t="s">
        <v>2</v>
      </c>
      <c r="H260" s="9">
        <f t="shared" si="31"/>
        <v>0</v>
      </c>
      <c r="J260" s="12"/>
      <c r="K260" s="12"/>
    </row>
    <row r="261" spans="1:11">
      <c r="B261" s="20"/>
      <c r="E261" s="11"/>
      <c r="F261" s="9"/>
      <c r="G261" s="11"/>
      <c r="H261" s="71"/>
      <c r="J261" s="12"/>
      <c r="K261" s="12"/>
    </row>
    <row r="262" spans="1:11">
      <c r="A262" s="85">
        <f>A259+1</f>
        <v>828</v>
      </c>
      <c r="B262" s="99" t="s">
        <v>201</v>
      </c>
      <c r="D262" s="12"/>
      <c r="E262" s="11"/>
      <c r="F262" s="12"/>
      <c r="G262" s="11"/>
      <c r="H262" s="12"/>
      <c r="J262" s="12"/>
      <c r="K262" s="12"/>
    </row>
    <row r="263" spans="1:11" ht="114">
      <c r="B263" s="20" t="s">
        <v>125</v>
      </c>
      <c r="C263" s="21" t="s">
        <v>64</v>
      </c>
      <c r="D263" s="9">
        <v>2</v>
      </c>
      <c r="E263" s="11" t="s">
        <v>1</v>
      </c>
      <c r="F263" s="9"/>
      <c r="G263" s="11" t="s">
        <v>2</v>
      </c>
      <c r="H263" s="9">
        <f t="shared" si="31"/>
        <v>0</v>
      </c>
      <c r="J263" s="12"/>
      <c r="K263" s="12"/>
    </row>
    <row r="264" spans="1:11">
      <c r="B264" s="20"/>
      <c r="E264" s="11"/>
      <c r="F264" s="9"/>
      <c r="G264" s="11"/>
      <c r="H264" s="71"/>
      <c r="J264" s="12"/>
      <c r="K264" s="12"/>
    </row>
    <row r="265" spans="1:11">
      <c r="A265" s="85">
        <f>A262+1</f>
        <v>829</v>
      </c>
      <c r="B265" s="99" t="s">
        <v>200</v>
      </c>
      <c r="D265" s="12"/>
      <c r="E265" s="11"/>
      <c r="F265" s="12"/>
      <c r="G265" s="11"/>
      <c r="H265" s="12"/>
      <c r="J265" s="12"/>
      <c r="K265" s="12"/>
    </row>
    <row r="266" spans="1:11" ht="85.5">
      <c r="B266" s="20" t="s">
        <v>126</v>
      </c>
      <c r="C266" s="21" t="s">
        <v>64</v>
      </c>
      <c r="D266" s="9">
        <v>3</v>
      </c>
      <c r="E266" s="11" t="s">
        <v>1</v>
      </c>
      <c r="F266" s="9"/>
      <c r="G266" s="11" t="s">
        <v>2</v>
      </c>
      <c r="H266" s="9">
        <f t="shared" ref="H266:H275" si="32">D266*F266</f>
        <v>0</v>
      </c>
      <c r="J266" s="12"/>
      <c r="K266" s="12"/>
    </row>
    <row r="267" spans="1:11">
      <c r="B267" s="20"/>
      <c r="E267" s="11"/>
      <c r="F267" s="9"/>
      <c r="G267" s="11"/>
      <c r="H267" s="71"/>
      <c r="J267" s="12"/>
      <c r="K267" s="12"/>
    </row>
    <row r="268" spans="1:11">
      <c r="A268" s="85">
        <f>A265+1</f>
        <v>830</v>
      </c>
      <c r="B268" s="99" t="s">
        <v>202</v>
      </c>
      <c r="D268" s="12"/>
      <c r="E268" s="11"/>
      <c r="F268" s="12"/>
      <c r="G268" s="11"/>
      <c r="H268" s="12"/>
      <c r="J268" s="12"/>
      <c r="K268" s="12"/>
    </row>
    <row r="269" spans="1:11" ht="99.75">
      <c r="B269" s="20" t="s">
        <v>168</v>
      </c>
      <c r="C269" s="21" t="s">
        <v>64</v>
      </c>
      <c r="D269" s="9">
        <v>1</v>
      </c>
      <c r="E269" s="11" t="s">
        <v>1</v>
      </c>
      <c r="F269" s="9"/>
      <c r="G269" s="11" t="s">
        <v>2</v>
      </c>
      <c r="H269" s="9">
        <f t="shared" si="32"/>
        <v>0</v>
      </c>
      <c r="J269" s="12"/>
      <c r="K269" s="12"/>
    </row>
    <row r="270" spans="1:11">
      <c r="B270" s="20"/>
      <c r="E270" s="11"/>
      <c r="F270" s="9"/>
      <c r="G270" s="11"/>
      <c r="H270" s="71"/>
      <c r="J270" s="12"/>
      <c r="K270" s="12"/>
    </row>
    <row r="271" spans="1:11">
      <c r="A271" s="85">
        <f>A268+1</f>
        <v>831</v>
      </c>
      <c r="B271" s="99" t="s">
        <v>203</v>
      </c>
      <c r="D271" s="12"/>
      <c r="E271" s="11"/>
      <c r="F271" s="12"/>
      <c r="G271" s="11"/>
      <c r="H271" s="12"/>
      <c r="J271" s="12"/>
      <c r="K271" s="12"/>
    </row>
    <row r="272" spans="1:11" ht="99.75">
      <c r="B272" s="20" t="s">
        <v>163</v>
      </c>
      <c r="C272" s="21" t="s">
        <v>64</v>
      </c>
      <c r="D272" s="9">
        <v>1</v>
      </c>
      <c r="E272" s="11" t="s">
        <v>1</v>
      </c>
      <c r="F272" s="9"/>
      <c r="G272" s="11" t="s">
        <v>2</v>
      </c>
      <c r="H272" s="9">
        <f t="shared" si="32"/>
        <v>0</v>
      </c>
      <c r="J272" s="12"/>
      <c r="K272" s="12"/>
    </row>
    <row r="273" spans="1:13">
      <c r="B273" s="20"/>
      <c r="E273" s="11"/>
      <c r="F273" s="9"/>
      <c r="G273" s="11"/>
      <c r="H273" s="71"/>
      <c r="J273" s="12"/>
      <c r="K273" s="12"/>
    </row>
    <row r="274" spans="1:13">
      <c r="A274" s="85">
        <f>A271+1</f>
        <v>832</v>
      </c>
      <c r="B274" s="99" t="s">
        <v>204</v>
      </c>
      <c r="D274" s="12"/>
      <c r="E274" s="11"/>
      <c r="F274" s="12"/>
      <c r="G274" s="11"/>
      <c r="H274" s="12"/>
      <c r="J274" s="12"/>
      <c r="K274" s="12"/>
    </row>
    <row r="275" spans="1:13" ht="99.75">
      <c r="B275" s="20" t="s">
        <v>162</v>
      </c>
      <c r="C275" s="21" t="s">
        <v>64</v>
      </c>
      <c r="D275" s="9">
        <v>1</v>
      </c>
      <c r="E275" s="11" t="s">
        <v>1</v>
      </c>
      <c r="F275" s="9"/>
      <c r="G275" s="11" t="s">
        <v>2</v>
      </c>
      <c r="H275" s="9">
        <f t="shared" si="32"/>
        <v>0</v>
      </c>
      <c r="J275" s="12"/>
      <c r="K275" s="12"/>
    </row>
    <row r="276" spans="1:13">
      <c r="B276" s="20"/>
      <c r="E276" s="11"/>
      <c r="F276" s="9"/>
      <c r="G276" s="11"/>
      <c r="H276" s="71"/>
      <c r="J276" s="12"/>
      <c r="K276" s="12"/>
    </row>
    <row r="277" spans="1:13">
      <c r="A277" s="85">
        <f>A274+1</f>
        <v>833</v>
      </c>
      <c r="B277" s="99" t="s">
        <v>205</v>
      </c>
      <c r="D277" s="12"/>
      <c r="E277" s="11"/>
      <c r="F277" s="12"/>
      <c r="G277" s="11"/>
      <c r="H277" s="12"/>
      <c r="J277" s="12"/>
      <c r="K277" s="12"/>
    </row>
    <row r="278" spans="1:13" ht="156.75">
      <c r="B278" s="20" t="s">
        <v>206</v>
      </c>
      <c r="C278" s="21" t="s">
        <v>64</v>
      </c>
      <c r="D278" s="9">
        <v>1</v>
      </c>
      <c r="E278" s="11" t="s">
        <v>1</v>
      </c>
      <c r="F278" s="9"/>
      <c r="G278" s="11" t="s">
        <v>2</v>
      </c>
      <c r="H278" s="9">
        <f t="shared" ref="H278:H286" si="33">D278*F278</f>
        <v>0</v>
      </c>
      <c r="J278" s="12"/>
      <c r="K278" s="12"/>
    </row>
    <row r="279" spans="1:13">
      <c r="A279" s="19"/>
      <c r="B279" s="114"/>
      <c r="E279" s="11"/>
      <c r="F279" s="9"/>
      <c r="G279" s="11"/>
      <c r="H279" s="71"/>
      <c r="J279" s="12"/>
      <c r="K279" s="12"/>
    </row>
    <row r="280" spans="1:13">
      <c r="A280" s="85">
        <f>A277+1</f>
        <v>834</v>
      </c>
      <c r="B280" s="99" t="s">
        <v>171</v>
      </c>
      <c r="D280" s="12"/>
      <c r="E280" s="11"/>
      <c r="F280" s="12"/>
      <c r="G280" s="11"/>
      <c r="H280" s="12"/>
      <c r="J280" s="12"/>
      <c r="K280" s="12"/>
    </row>
    <row r="281" spans="1:13" ht="158.25">
      <c r="B281" s="114" t="s">
        <v>128</v>
      </c>
      <c r="C281" s="9" t="s">
        <v>3</v>
      </c>
      <c r="D281" s="9">
        <v>17</v>
      </c>
      <c r="E281" s="11" t="s">
        <v>1</v>
      </c>
      <c r="F281" s="9"/>
      <c r="G281" s="11" t="s">
        <v>2</v>
      </c>
      <c r="H281" s="9">
        <f t="shared" si="33"/>
        <v>0</v>
      </c>
      <c r="J281" s="12"/>
      <c r="K281" s="12"/>
    </row>
    <row r="282" spans="1:13">
      <c r="A282" s="19"/>
      <c r="B282" s="114"/>
      <c r="E282" s="11"/>
      <c r="F282" s="9"/>
      <c r="G282" s="11"/>
      <c r="H282" s="71"/>
      <c r="J282" s="12"/>
      <c r="K282" s="12"/>
    </row>
    <row r="283" spans="1:13">
      <c r="A283" s="85">
        <f>A280+1</f>
        <v>835</v>
      </c>
      <c r="B283" s="99" t="s">
        <v>170</v>
      </c>
      <c r="D283" s="12"/>
      <c r="E283" s="11"/>
      <c r="F283" s="12"/>
      <c r="G283" s="11"/>
      <c r="H283" s="12"/>
      <c r="J283" s="12"/>
      <c r="K283" s="12"/>
    </row>
    <row r="284" spans="1:13" ht="158.25">
      <c r="B284" s="114" t="s">
        <v>127</v>
      </c>
      <c r="C284" s="9" t="s">
        <v>3</v>
      </c>
      <c r="D284" s="9">
        <v>8.1999999999999993</v>
      </c>
      <c r="E284" s="11" t="s">
        <v>1</v>
      </c>
      <c r="F284" s="9"/>
      <c r="G284" s="11" t="s">
        <v>2</v>
      </c>
      <c r="H284" s="9">
        <f t="shared" si="33"/>
        <v>0</v>
      </c>
      <c r="J284" s="12"/>
      <c r="K284" s="12"/>
    </row>
    <row r="285" spans="1:13">
      <c r="B285" s="114"/>
      <c r="C285" s="9"/>
      <c r="E285" s="11"/>
      <c r="F285" s="9"/>
      <c r="G285" s="11"/>
      <c r="J285" s="12"/>
      <c r="K285" s="12"/>
    </row>
    <row r="286" spans="1:13" ht="72.75">
      <c r="A286" s="85">
        <f>A283+1</f>
        <v>836</v>
      </c>
      <c r="B286" s="114" t="s">
        <v>129</v>
      </c>
      <c r="C286" s="9" t="s">
        <v>5</v>
      </c>
      <c r="D286" s="9">
        <v>20</v>
      </c>
      <c r="E286" s="11" t="s">
        <v>1</v>
      </c>
      <c r="F286" s="9"/>
      <c r="G286" s="11" t="s">
        <v>2</v>
      </c>
      <c r="H286" s="9">
        <f t="shared" si="33"/>
        <v>0</v>
      </c>
      <c r="J286" s="12"/>
      <c r="K286" s="12"/>
    </row>
    <row r="287" spans="1:13">
      <c r="A287" s="19"/>
      <c r="B287" s="114"/>
      <c r="E287" s="11"/>
      <c r="F287" s="9"/>
      <c r="G287" s="11"/>
      <c r="J287" s="12"/>
      <c r="K287" s="12"/>
    </row>
    <row r="288" spans="1:13">
      <c r="A288" s="19"/>
      <c r="B288" s="97" t="s">
        <v>33</v>
      </c>
      <c r="E288" s="11"/>
      <c r="F288" s="9"/>
      <c r="G288" s="11"/>
      <c r="H288" s="92">
        <f>SUM(H181:H286)</f>
        <v>0</v>
      </c>
      <c r="J288" s="17"/>
      <c r="K288" s="17"/>
      <c r="M288" s="91"/>
    </row>
    <row r="289" spans="1:13">
      <c r="A289" s="19"/>
      <c r="B289" s="97"/>
      <c r="E289" s="11"/>
      <c r="F289" s="9"/>
      <c r="G289" s="11"/>
      <c r="H289" s="92"/>
      <c r="J289" s="17"/>
      <c r="K289" s="17"/>
      <c r="M289" s="91"/>
    </row>
    <row r="290" spans="1:13">
      <c r="A290" s="14">
        <v>900</v>
      </c>
      <c r="B290" s="15" t="s">
        <v>32</v>
      </c>
      <c r="C290" s="16"/>
      <c r="D290" s="61"/>
      <c r="E290" s="60"/>
      <c r="F290" s="61"/>
      <c r="G290" s="60"/>
      <c r="H290" s="61"/>
      <c r="J290" s="17"/>
      <c r="K290" s="17"/>
      <c r="M290" s="91"/>
    </row>
    <row r="291" spans="1:13">
      <c r="A291" s="116"/>
      <c r="B291" s="117"/>
      <c r="E291" s="11"/>
      <c r="F291" s="9"/>
      <c r="G291" s="11"/>
      <c r="J291" s="12"/>
      <c r="K291" s="12"/>
      <c r="M291" s="91"/>
    </row>
    <row r="292" spans="1:13" ht="72.75">
      <c r="A292" s="10">
        <f>A290+1</f>
        <v>901</v>
      </c>
      <c r="B292" s="136" t="s">
        <v>130</v>
      </c>
      <c r="C292" s="9" t="s">
        <v>0</v>
      </c>
      <c r="D292" s="9">
        <v>3200</v>
      </c>
      <c r="E292" s="11" t="s">
        <v>1</v>
      </c>
      <c r="F292" s="9"/>
      <c r="G292" s="11" t="s">
        <v>2</v>
      </c>
      <c r="H292" s="9">
        <f t="shared" ref="H292" si="34">D292*F292</f>
        <v>0</v>
      </c>
      <c r="J292" s="12"/>
      <c r="K292" s="12"/>
      <c r="M292" s="91"/>
    </row>
    <row r="293" spans="1:13">
      <c r="A293" s="10"/>
      <c r="B293" s="18"/>
      <c r="C293" s="9"/>
      <c r="E293" s="11"/>
      <c r="F293" s="9"/>
      <c r="G293" s="11"/>
      <c r="J293" s="12"/>
      <c r="K293" s="12"/>
      <c r="M293" s="91"/>
    </row>
    <row r="294" spans="1:13">
      <c r="A294" s="10"/>
      <c r="B294" s="99" t="s">
        <v>31</v>
      </c>
      <c r="E294" s="11"/>
      <c r="F294" s="9"/>
      <c r="G294" s="11"/>
      <c r="H294" s="92">
        <f>H292</f>
        <v>0</v>
      </c>
      <c r="J294" s="12"/>
      <c r="K294" s="17"/>
      <c r="M294" s="91"/>
    </row>
    <row r="295" spans="1:13">
      <c r="A295" s="19"/>
      <c r="B295" s="20"/>
      <c r="E295" s="11"/>
      <c r="F295" s="9"/>
      <c r="G295" s="11"/>
      <c r="J295" s="12"/>
      <c r="K295" s="17"/>
    </row>
    <row r="296" spans="1:13">
      <c r="A296" s="14">
        <v>1000</v>
      </c>
      <c r="B296" s="15" t="s">
        <v>19</v>
      </c>
      <c r="C296" s="16"/>
      <c r="D296" s="61"/>
      <c r="E296" s="60"/>
      <c r="F296" s="61"/>
      <c r="G296" s="60"/>
      <c r="H296" s="61"/>
      <c r="J296" s="17"/>
      <c r="K296" s="12"/>
    </row>
    <row r="297" spans="1:13">
      <c r="A297" s="19"/>
      <c r="B297" s="99"/>
      <c r="E297" s="11"/>
      <c r="F297" s="9"/>
      <c r="G297" s="11"/>
      <c r="J297" s="12"/>
      <c r="K297" s="12"/>
    </row>
    <row r="298" spans="1:13" ht="114">
      <c r="A298" s="85">
        <f>A296+1</f>
        <v>1001</v>
      </c>
      <c r="B298" s="111" t="s">
        <v>131</v>
      </c>
      <c r="C298" s="9" t="s">
        <v>3</v>
      </c>
      <c r="D298" s="9">
        <v>46</v>
      </c>
      <c r="E298" s="11" t="s">
        <v>1</v>
      </c>
      <c r="F298" s="9"/>
      <c r="G298" s="11" t="s">
        <v>2</v>
      </c>
      <c r="H298" s="9">
        <f t="shared" ref="H298:H304" si="35">D298*F298</f>
        <v>0</v>
      </c>
      <c r="J298" s="12"/>
      <c r="K298" s="12"/>
    </row>
    <row r="299" spans="1:13">
      <c r="A299" s="19"/>
      <c r="B299" s="20"/>
      <c r="E299" s="11"/>
      <c r="F299" s="9"/>
      <c r="G299" s="11"/>
      <c r="J299" s="12"/>
      <c r="K299" s="12"/>
    </row>
    <row r="300" spans="1:13" ht="114">
      <c r="A300" s="85">
        <f>A298+1</f>
        <v>1002</v>
      </c>
      <c r="B300" s="20" t="s">
        <v>132</v>
      </c>
      <c r="C300" s="9" t="s">
        <v>3</v>
      </c>
      <c r="D300" s="9">
        <v>238</v>
      </c>
      <c r="E300" s="11" t="s">
        <v>1</v>
      </c>
      <c r="F300" s="9"/>
      <c r="G300" s="11" t="s">
        <v>2</v>
      </c>
      <c r="H300" s="9">
        <f t="shared" si="35"/>
        <v>0</v>
      </c>
      <c r="J300" s="12"/>
      <c r="K300" s="17"/>
    </row>
    <row r="301" spans="1:13">
      <c r="A301" s="19"/>
      <c r="B301" s="20"/>
      <c r="E301" s="11"/>
      <c r="F301" s="9"/>
      <c r="G301" s="11"/>
      <c r="J301" s="12"/>
      <c r="K301" s="12"/>
    </row>
    <row r="302" spans="1:13" ht="101.25">
      <c r="A302" s="85">
        <f>A300+1</f>
        <v>1003</v>
      </c>
      <c r="B302" s="114" t="s">
        <v>133</v>
      </c>
      <c r="C302" s="9" t="s">
        <v>3</v>
      </c>
      <c r="D302" s="9">
        <v>264</v>
      </c>
      <c r="E302" s="11" t="s">
        <v>1</v>
      </c>
      <c r="F302" s="9"/>
      <c r="G302" s="11" t="s">
        <v>2</v>
      </c>
      <c r="H302" s="9">
        <f t="shared" si="35"/>
        <v>0</v>
      </c>
      <c r="J302" s="12"/>
      <c r="K302" s="17"/>
    </row>
    <row r="303" spans="1:13">
      <c r="A303" s="19"/>
      <c r="B303" s="20"/>
      <c r="C303" s="68"/>
      <c r="D303" s="71"/>
      <c r="E303" s="70"/>
      <c r="F303" s="71"/>
      <c r="G303" s="70"/>
      <c r="J303" s="12"/>
      <c r="K303" s="12"/>
    </row>
    <row r="304" spans="1:13" ht="72.75">
      <c r="A304" s="85">
        <f>A302+1</f>
        <v>1004</v>
      </c>
      <c r="B304" s="114" t="s">
        <v>134</v>
      </c>
      <c r="C304" s="9" t="s">
        <v>6</v>
      </c>
      <c r="D304" s="9">
        <v>180</v>
      </c>
      <c r="E304" s="11" t="s">
        <v>1</v>
      </c>
      <c r="F304" s="9"/>
      <c r="G304" s="11" t="s">
        <v>2</v>
      </c>
      <c r="H304" s="9">
        <f t="shared" si="35"/>
        <v>0</v>
      </c>
      <c r="J304" s="12"/>
      <c r="K304" s="17"/>
    </row>
    <row r="305" spans="1:13">
      <c r="A305" s="19"/>
      <c r="B305" s="20"/>
      <c r="C305" s="68"/>
      <c r="D305" s="71"/>
      <c r="E305" s="70"/>
      <c r="F305" s="71"/>
      <c r="G305" s="70"/>
      <c r="H305" s="71"/>
      <c r="J305" s="12"/>
      <c r="K305" s="12"/>
      <c r="M305" s="91"/>
    </row>
    <row r="306" spans="1:13">
      <c r="A306" s="19"/>
      <c r="B306" s="99" t="s">
        <v>30</v>
      </c>
      <c r="E306" s="11"/>
      <c r="F306" s="9"/>
      <c r="G306" s="11"/>
      <c r="H306" s="92">
        <f>SUM(H298:H304)</f>
        <v>0</v>
      </c>
      <c r="J306" s="12"/>
      <c r="K306" s="17"/>
    </row>
    <row r="307" spans="1:13">
      <c r="A307" s="19"/>
      <c r="B307" s="99"/>
      <c r="E307" s="11"/>
      <c r="F307" s="9"/>
      <c r="G307" s="11"/>
      <c r="H307" s="92"/>
      <c r="J307" s="12"/>
      <c r="K307" s="17"/>
    </row>
    <row r="308" spans="1:13">
      <c r="A308" s="14">
        <v>1100</v>
      </c>
      <c r="B308" s="24" t="s">
        <v>20</v>
      </c>
      <c r="C308" s="16"/>
      <c r="D308" s="23"/>
      <c r="E308" s="60"/>
      <c r="F308" s="25"/>
      <c r="G308" s="60"/>
      <c r="H308" s="61"/>
      <c r="J308" s="12"/>
      <c r="K308" s="17"/>
    </row>
    <row r="309" spans="1:13">
      <c r="A309" s="19"/>
      <c r="B309" s="118"/>
      <c r="E309" s="11"/>
      <c r="F309" s="9"/>
      <c r="G309" s="11"/>
      <c r="J309" s="12"/>
      <c r="K309" s="17"/>
    </row>
    <row r="310" spans="1:13" ht="144">
      <c r="A310" s="85">
        <f>A308+1</f>
        <v>1101</v>
      </c>
      <c r="B310" s="119" t="s">
        <v>164</v>
      </c>
      <c r="C310" s="9" t="s">
        <v>3</v>
      </c>
      <c r="D310" s="9">
        <v>30</v>
      </c>
      <c r="E310" s="11" t="s">
        <v>1</v>
      </c>
      <c r="F310" s="9"/>
      <c r="G310" s="11" t="s">
        <v>2</v>
      </c>
      <c r="H310" s="9">
        <f t="shared" ref="H310" si="36">D310*F310</f>
        <v>0</v>
      </c>
      <c r="J310" s="12"/>
      <c r="K310" s="12"/>
    </row>
    <row r="311" spans="1:13">
      <c r="B311" s="119"/>
      <c r="C311" s="9"/>
      <c r="E311" s="11"/>
      <c r="F311" s="9"/>
      <c r="G311" s="11"/>
      <c r="J311" s="12"/>
      <c r="K311" s="12"/>
    </row>
    <row r="312" spans="1:13" ht="144">
      <c r="A312" s="85">
        <f>A310+1</f>
        <v>1102</v>
      </c>
      <c r="B312" s="119" t="s">
        <v>165</v>
      </c>
      <c r="C312" s="9" t="s">
        <v>3</v>
      </c>
      <c r="D312" s="9">
        <v>55</v>
      </c>
      <c r="E312" s="11" t="s">
        <v>1</v>
      </c>
      <c r="F312" s="9"/>
      <c r="G312" s="11" t="s">
        <v>2</v>
      </c>
      <c r="H312" s="9">
        <f t="shared" ref="H312" si="37">D312*F312</f>
        <v>0</v>
      </c>
      <c r="J312" s="12"/>
      <c r="K312" s="12"/>
    </row>
    <row r="313" spans="1:13">
      <c r="A313" s="19"/>
      <c r="E313" s="11"/>
      <c r="F313" s="9"/>
      <c r="G313" s="11"/>
      <c r="J313" s="17"/>
      <c r="K313" s="17"/>
    </row>
    <row r="314" spans="1:13">
      <c r="A314" s="19"/>
      <c r="B314" s="120" t="s">
        <v>29</v>
      </c>
      <c r="E314" s="11"/>
      <c r="F314" s="9"/>
      <c r="G314" s="11"/>
      <c r="H314" s="92">
        <f>SUM(H310:H312)</f>
        <v>0</v>
      </c>
      <c r="J314" s="17"/>
      <c r="K314" s="17"/>
    </row>
    <row r="315" spans="1:13">
      <c r="E315" s="11"/>
      <c r="F315" s="9"/>
      <c r="G315" s="11"/>
      <c r="J315" s="9"/>
      <c r="K315" s="9"/>
    </row>
    <row r="316" spans="1:13">
      <c r="A316" s="14">
        <v>1200</v>
      </c>
      <c r="B316" s="24" t="s">
        <v>28</v>
      </c>
      <c r="C316" s="16"/>
      <c r="D316" s="61"/>
      <c r="E316" s="60"/>
      <c r="F316" s="61"/>
      <c r="G316" s="60"/>
      <c r="H316" s="61"/>
      <c r="J316" s="12"/>
      <c r="K316" s="12"/>
    </row>
    <row r="317" spans="1:13">
      <c r="A317" s="19"/>
      <c r="E317" s="11"/>
      <c r="F317" s="9"/>
      <c r="G317" s="11"/>
      <c r="J317" s="12"/>
      <c r="K317" s="12"/>
    </row>
    <row r="318" spans="1:13" ht="129.75">
      <c r="A318" s="85">
        <f>A316+1</f>
        <v>1201</v>
      </c>
      <c r="B318" s="119" t="s">
        <v>135</v>
      </c>
      <c r="C318" s="9" t="s">
        <v>3</v>
      </c>
      <c r="D318" s="9">
        <v>2000</v>
      </c>
      <c r="E318" s="11" t="s">
        <v>1</v>
      </c>
      <c r="F318" s="9"/>
      <c r="G318" s="11" t="s">
        <v>2</v>
      </c>
      <c r="H318" s="9">
        <f t="shared" ref="H318" si="38">D318*F318</f>
        <v>0</v>
      </c>
      <c r="J318" s="12"/>
      <c r="K318" s="12"/>
    </row>
    <row r="319" spans="1:13">
      <c r="A319" s="19"/>
      <c r="B319" s="118"/>
      <c r="E319" s="11"/>
      <c r="F319" s="9"/>
      <c r="G319" s="11"/>
      <c r="J319" s="12"/>
      <c r="K319" s="17"/>
    </row>
    <row r="320" spans="1:13" ht="99.75">
      <c r="A320" s="85">
        <f>A318+1</f>
        <v>1202</v>
      </c>
      <c r="B320" s="118" t="s">
        <v>136</v>
      </c>
      <c r="C320" s="71" t="s">
        <v>3</v>
      </c>
      <c r="D320" s="9">
        <v>85</v>
      </c>
      <c r="E320" s="70" t="s">
        <v>1</v>
      </c>
      <c r="F320" s="71"/>
      <c r="G320" s="70" t="s">
        <v>2</v>
      </c>
      <c r="H320" s="9">
        <f t="shared" ref="H320" si="39">D320*F320</f>
        <v>0</v>
      </c>
      <c r="J320" s="17"/>
      <c r="K320" s="12"/>
    </row>
    <row r="321" spans="1:17">
      <c r="A321" s="19"/>
      <c r="B321" s="118"/>
      <c r="E321" s="11"/>
      <c r="F321" s="9"/>
      <c r="G321" s="11"/>
      <c r="J321" s="12"/>
      <c r="K321" s="17"/>
    </row>
    <row r="322" spans="1:17" ht="158.25">
      <c r="A322" s="85">
        <f>A320+1</f>
        <v>1203</v>
      </c>
      <c r="B322" s="119" t="s">
        <v>137</v>
      </c>
      <c r="C322" s="9" t="s">
        <v>3</v>
      </c>
      <c r="D322" s="9">
        <v>5.5</v>
      </c>
      <c r="E322" s="11" t="s">
        <v>1</v>
      </c>
      <c r="F322" s="9"/>
      <c r="G322" s="11" t="s">
        <v>2</v>
      </c>
      <c r="H322" s="9">
        <f t="shared" ref="H322" si="40">D322*F322</f>
        <v>0</v>
      </c>
      <c r="J322" s="12"/>
      <c r="K322" s="12"/>
    </row>
    <row r="323" spans="1:17">
      <c r="B323" s="119"/>
      <c r="C323" s="9"/>
      <c r="E323" s="11"/>
      <c r="F323" s="9"/>
      <c r="G323" s="11"/>
      <c r="J323" s="12"/>
      <c r="K323" s="12"/>
    </row>
    <row r="324" spans="1:17" ht="72.75">
      <c r="A324" s="85">
        <f>A322+1</f>
        <v>1204</v>
      </c>
      <c r="B324" s="119" t="s">
        <v>138</v>
      </c>
      <c r="C324" s="9" t="s">
        <v>3</v>
      </c>
      <c r="D324" s="9">
        <v>380</v>
      </c>
      <c r="E324" s="11" t="s">
        <v>1</v>
      </c>
      <c r="F324" s="9"/>
      <c r="G324" s="11" t="s">
        <v>2</v>
      </c>
      <c r="H324" s="9">
        <f t="shared" ref="H324" si="41">D324*F324</f>
        <v>0</v>
      </c>
      <c r="J324" s="12"/>
      <c r="K324" s="12"/>
    </row>
    <row r="325" spans="1:17">
      <c r="B325" s="137"/>
      <c r="C325" s="138"/>
      <c r="D325" s="138"/>
      <c r="E325" s="139"/>
      <c r="F325" s="138"/>
      <c r="G325" s="139"/>
      <c r="H325" s="138"/>
      <c r="I325" s="140"/>
      <c r="J325" s="141"/>
      <c r="K325" s="141"/>
    </row>
    <row r="326" spans="1:17" ht="44.25">
      <c r="A326" s="85">
        <f>A324+1</f>
        <v>1205</v>
      </c>
      <c r="B326" s="119" t="s">
        <v>166</v>
      </c>
      <c r="C326" s="142" t="s">
        <v>3</v>
      </c>
      <c r="D326" s="142">
        <v>170</v>
      </c>
      <c r="E326" s="143" t="s">
        <v>1</v>
      </c>
      <c r="F326" s="142"/>
      <c r="G326" s="143" t="s">
        <v>2</v>
      </c>
      <c r="H326" s="9">
        <f t="shared" ref="H326" si="42">D326*F326</f>
        <v>0</v>
      </c>
      <c r="I326" s="144"/>
      <c r="J326" s="144"/>
      <c r="K326" s="144"/>
    </row>
    <row r="327" spans="1:17">
      <c r="B327" s="119"/>
      <c r="C327" s="9"/>
      <c r="D327" s="100"/>
      <c r="E327" s="11"/>
      <c r="F327" s="9"/>
      <c r="G327" s="11"/>
      <c r="J327" s="12"/>
      <c r="K327" s="12"/>
      <c r="M327" s="91"/>
    </row>
    <row r="328" spans="1:17">
      <c r="A328" s="19"/>
      <c r="B328" s="120" t="s">
        <v>27</v>
      </c>
      <c r="E328" s="11"/>
      <c r="F328" s="9"/>
      <c r="G328" s="11"/>
      <c r="H328" s="92">
        <f>SUM(H318:H326)</f>
        <v>0</v>
      </c>
      <c r="J328" s="12"/>
      <c r="K328" s="17"/>
    </row>
    <row r="329" spans="1:17">
      <c r="A329" s="19"/>
      <c r="E329" s="11"/>
      <c r="F329" s="9"/>
      <c r="G329" s="11"/>
      <c r="J329" s="12"/>
      <c r="K329" s="17"/>
    </row>
    <row r="330" spans="1:17">
      <c r="A330" s="62"/>
      <c r="B330" s="63" t="s">
        <v>26</v>
      </c>
      <c r="C330" s="64"/>
      <c r="D330" s="59"/>
      <c r="E330" s="36"/>
      <c r="F330" s="59"/>
      <c r="G330" s="36"/>
      <c r="H330" s="65"/>
      <c r="I330" s="9"/>
      <c r="J330" s="9"/>
      <c r="K330" s="9"/>
      <c r="M330" s="91"/>
      <c r="O330" s="91"/>
      <c r="Q330" s="91"/>
    </row>
    <row r="331" spans="1:17">
      <c r="A331" s="10"/>
      <c r="B331" s="121"/>
      <c r="C331" s="124"/>
      <c r="D331" s="123"/>
      <c r="E331" s="123"/>
      <c r="F331" s="81"/>
      <c r="G331" s="123"/>
      <c r="H331" s="123"/>
      <c r="J331" s="9"/>
      <c r="K331" s="9"/>
    </row>
    <row r="332" spans="1:17">
      <c r="A332" s="10"/>
      <c r="B332" s="126"/>
      <c r="C332" s="122"/>
      <c r="D332" s="123"/>
      <c r="E332" s="123"/>
      <c r="F332" s="81"/>
      <c r="G332" s="123"/>
      <c r="H332" s="123"/>
    </row>
    <row r="333" spans="1:17">
      <c r="A333" s="10"/>
      <c r="B333" s="126"/>
      <c r="C333" s="122"/>
      <c r="D333" s="123"/>
      <c r="E333" s="123"/>
      <c r="F333" s="81"/>
      <c r="G333" s="123"/>
      <c r="H333" s="123"/>
    </row>
    <row r="334" spans="1:17">
      <c r="A334" s="10"/>
      <c r="B334" s="126"/>
      <c r="C334" s="122"/>
      <c r="D334" s="123"/>
      <c r="E334" s="123"/>
      <c r="F334" s="81"/>
      <c r="G334" s="123"/>
      <c r="H334" s="123"/>
    </row>
    <row r="335" spans="1:17" ht="45">
      <c r="A335" s="43"/>
      <c r="B335" s="44" t="s">
        <v>7</v>
      </c>
      <c r="C335" s="122"/>
      <c r="D335" s="123"/>
      <c r="E335" s="123"/>
      <c r="F335" s="81"/>
      <c r="G335" s="123"/>
      <c r="H335" s="123"/>
    </row>
    <row r="336" spans="1:17" s="146" customFormat="1" ht="19.899999999999999" customHeight="1">
      <c r="A336" s="43"/>
      <c r="B336" s="129"/>
      <c r="C336" s="133"/>
      <c r="D336" s="133"/>
      <c r="E336" s="133"/>
      <c r="F336" s="133"/>
      <c r="G336" s="133"/>
      <c r="H336" s="133"/>
    </row>
    <row r="337" spans="1:11" s="146" customFormat="1" ht="19.899999999999999" customHeight="1">
      <c r="A337" s="145">
        <v>100</v>
      </c>
      <c r="B337" s="38" t="s">
        <v>10</v>
      </c>
      <c r="C337" s="133"/>
      <c r="D337" s="133"/>
      <c r="E337" s="133"/>
      <c r="F337" s="133">
        <f>H57</f>
        <v>0</v>
      </c>
      <c r="G337" s="133"/>
      <c r="H337" s="133"/>
    </row>
    <row r="338" spans="1:11" s="146" customFormat="1" ht="19.899999999999999" customHeight="1">
      <c r="A338" s="145">
        <v>200</v>
      </c>
      <c r="B338" s="38" t="s">
        <v>11</v>
      </c>
      <c r="C338" s="133"/>
      <c r="D338" s="133"/>
      <c r="E338" s="133"/>
      <c r="F338" s="133">
        <f>H69</f>
        <v>0</v>
      </c>
      <c r="G338" s="133"/>
      <c r="H338" s="133"/>
    </row>
    <row r="339" spans="1:11" s="146" customFormat="1" ht="19.899999999999999" customHeight="1">
      <c r="A339" s="145">
        <v>300</v>
      </c>
      <c r="B339" s="38" t="s">
        <v>12</v>
      </c>
      <c r="C339" s="133"/>
      <c r="D339" s="133"/>
      <c r="E339" s="133"/>
      <c r="F339" s="133">
        <f>H113</f>
        <v>0</v>
      </c>
      <c r="G339" s="133"/>
      <c r="H339" s="133"/>
    </row>
    <row r="340" spans="1:11" s="146" customFormat="1" ht="19.899999999999999" customHeight="1">
      <c r="A340" s="145">
        <v>400</v>
      </c>
      <c r="B340" s="38" t="s">
        <v>13</v>
      </c>
      <c r="C340" s="133"/>
      <c r="D340" s="133"/>
      <c r="E340" s="133"/>
      <c r="F340" s="133">
        <f>H131</f>
        <v>0</v>
      </c>
      <c r="G340" s="133"/>
      <c r="H340" s="133"/>
    </row>
    <row r="341" spans="1:11" s="146" customFormat="1" ht="19.899999999999999" customHeight="1">
      <c r="A341" s="145">
        <v>500</v>
      </c>
      <c r="B341" s="38" t="s">
        <v>14</v>
      </c>
      <c r="C341" s="133"/>
      <c r="D341" s="133"/>
      <c r="E341" s="133"/>
      <c r="F341" s="133">
        <f>H141</f>
        <v>0</v>
      </c>
      <c r="G341" s="133"/>
      <c r="H341" s="133"/>
    </row>
    <row r="342" spans="1:11" s="146" customFormat="1" ht="19.899999999999999" customHeight="1">
      <c r="A342" s="145">
        <v>600</v>
      </c>
      <c r="B342" s="38" t="s">
        <v>15</v>
      </c>
      <c r="C342" s="133"/>
      <c r="D342" s="133"/>
      <c r="E342" s="133"/>
      <c r="F342" s="133">
        <f>H159</f>
        <v>0</v>
      </c>
      <c r="G342" s="133"/>
      <c r="H342" s="133"/>
    </row>
    <row r="343" spans="1:11" s="146" customFormat="1" ht="19.899999999999999" customHeight="1">
      <c r="A343" s="145">
        <v>700</v>
      </c>
      <c r="B343" s="38" t="s">
        <v>16</v>
      </c>
      <c r="C343" s="133"/>
      <c r="D343" s="133"/>
      <c r="E343" s="133"/>
      <c r="F343" s="133">
        <f>H177</f>
        <v>0</v>
      </c>
      <c r="G343" s="133"/>
      <c r="H343" s="133"/>
    </row>
    <row r="344" spans="1:11" s="146" customFormat="1" ht="19.899999999999999" customHeight="1">
      <c r="A344" s="145">
        <v>800</v>
      </c>
      <c r="B344" s="38" t="s">
        <v>17</v>
      </c>
      <c r="C344" s="133"/>
      <c r="D344" s="133"/>
      <c r="E344" s="133"/>
      <c r="F344" s="133">
        <f>H288</f>
        <v>0</v>
      </c>
      <c r="G344" s="133"/>
      <c r="H344" s="133"/>
    </row>
    <row r="345" spans="1:11" s="146" customFormat="1" ht="19.899999999999999" customHeight="1">
      <c r="A345" s="145">
        <v>900</v>
      </c>
      <c r="B345" s="38" t="s">
        <v>18</v>
      </c>
      <c r="C345" s="133"/>
      <c r="D345" s="133"/>
      <c r="E345" s="133"/>
      <c r="F345" s="133">
        <f>H294</f>
        <v>0</v>
      </c>
      <c r="G345" s="133"/>
      <c r="H345" s="133"/>
    </row>
    <row r="346" spans="1:11" s="146" customFormat="1" ht="19.899999999999999" customHeight="1">
      <c r="A346" s="145">
        <v>1000</v>
      </c>
      <c r="B346" s="38" t="s">
        <v>19</v>
      </c>
      <c r="C346" s="133"/>
      <c r="D346" s="133"/>
      <c r="E346" s="133"/>
      <c r="F346" s="133">
        <f>H306</f>
        <v>0</v>
      </c>
      <c r="G346" s="133"/>
      <c r="H346" s="133"/>
    </row>
    <row r="347" spans="1:11" s="146" customFormat="1" ht="19.899999999999999" customHeight="1">
      <c r="A347" s="145">
        <v>1100</v>
      </c>
      <c r="B347" s="38" t="s">
        <v>20</v>
      </c>
      <c r="C347" s="133"/>
      <c r="D347" s="133"/>
      <c r="E347" s="133"/>
      <c r="F347" s="133">
        <f>H314</f>
        <v>0</v>
      </c>
      <c r="G347" s="133"/>
      <c r="H347" s="133"/>
    </row>
    <row r="348" spans="1:11" s="146" customFormat="1" ht="19.899999999999999" customHeight="1">
      <c r="A348" s="145">
        <v>1200</v>
      </c>
      <c r="B348" s="38" t="s">
        <v>21</v>
      </c>
      <c r="C348" s="133"/>
      <c r="D348" s="147"/>
      <c r="E348" s="147"/>
      <c r="F348" s="133">
        <f>H328</f>
        <v>0</v>
      </c>
      <c r="G348" s="147"/>
      <c r="H348" s="147"/>
    </row>
    <row r="349" spans="1:11" s="146" customFormat="1" ht="19.899999999999999" customHeight="1">
      <c r="A349" s="41"/>
      <c r="B349" s="38"/>
      <c r="C349" s="133"/>
      <c r="D349" s="148"/>
      <c r="E349" s="148"/>
      <c r="F349" s="133"/>
      <c r="G349" s="148"/>
    </row>
    <row r="350" spans="1:11">
      <c r="A350" s="41"/>
      <c r="B350" s="38" t="s">
        <v>8</v>
      </c>
      <c r="C350" s="122"/>
      <c r="D350" s="123"/>
      <c r="E350" s="123"/>
      <c r="F350" s="150">
        <f>SUM(F337:F348)</f>
        <v>0</v>
      </c>
      <c r="G350" s="123"/>
      <c r="H350" s="149" t="s">
        <v>9</v>
      </c>
    </row>
    <row r="351" spans="1:11">
      <c r="A351" s="10"/>
      <c r="B351" s="125" t="s">
        <v>25</v>
      </c>
      <c r="C351" s="122"/>
      <c r="D351" s="123"/>
      <c r="E351" s="123"/>
      <c r="F351" s="81"/>
      <c r="G351" s="123"/>
      <c r="H351" s="123"/>
      <c r="J351" s="9"/>
      <c r="K351" s="9"/>
    </row>
    <row r="352" spans="1:11">
      <c r="A352" s="10"/>
      <c r="B352" s="126"/>
      <c r="C352" s="122"/>
      <c r="D352" s="123"/>
      <c r="E352" s="123"/>
      <c r="F352" s="81"/>
      <c r="G352" s="123"/>
      <c r="H352" s="123"/>
      <c r="J352" s="9"/>
      <c r="K352" s="9"/>
    </row>
    <row r="353" spans="1:8">
      <c r="A353" s="10"/>
      <c r="B353" s="125" t="s">
        <v>23</v>
      </c>
      <c r="C353" s="122"/>
      <c r="D353" s="123"/>
      <c r="E353" s="123"/>
      <c r="F353" s="81"/>
      <c r="G353" s="123"/>
      <c r="H353" s="123"/>
    </row>
    <row r="354" spans="1:8">
      <c r="A354" s="10"/>
      <c r="B354" s="125" t="s">
        <v>24</v>
      </c>
      <c r="C354" s="122"/>
      <c r="D354" s="123"/>
      <c r="E354" s="123"/>
      <c r="F354" s="81"/>
      <c r="G354" s="123"/>
      <c r="H354" s="123"/>
    </row>
    <row r="355" spans="1:8">
      <c r="A355" s="10"/>
      <c r="B355" s="126"/>
      <c r="C355" s="122"/>
      <c r="D355" s="123"/>
      <c r="E355" s="123"/>
      <c r="F355" s="81"/>
      <c r="G355" s="123"/>
      <c r="H355" s="123"/>
    </row>
    <row r="356" spans="1:8">
      <c r="A356" s="10"/>
      <c r="B356" s="126"/>
      <c r="C356" s="122"/>
      <c r="D356" s="123"/>
      <c r="E356" s="123"/>
      <c r="F356" s="81"/>
      <c r="G356" s="123"/>
      <c r="H356" s="123"/>
    </row>
    <row r="357" spans="1:8">
      <c r="A357" s="10"/>
      <c r="B357" s="126"/>
      <c r="C357" s="122"/>
      <c r="D357" s="123"/>
      <c r="E357" s="123"/>
      <c r="F357" s="81"/>
      <c r="G357" s="123"/>
      <c r="H357" s="123"/>
    </row>
    <row r="358" spans="1:8">
      <c r="A358" s="10"/>
      <c r="B358" s="126"/>
      <c r="C358" s="122"/>
      <c r="D358" s="123"/>
      <c r="E358" s="123"/>
      <c r="F358" s="81"/>
      <c r="G358" s="123"/>
      <c r="H358" s="123"/>
    </row>
    <row r="359" spans="1:8">
      <c r="A359" s="10"/>
      <c r="C359" s="122"/>
      <c r="D359" s="123"/>
      <c r="E359" s="123"/>
      <c r="F359" s="81"/>
      <c r="G359" s="123"/>
      <c r="H359" s="123"/>
    </row>
    <row r="360" spans="1:8">
      <c r="A360" s="10"/>
      <c r="C360" s="122"/>
      <c r="D360" s="123"/>
      <c r="E360" s="123"/>
      <c r="F360" s="81"/>
      <c r="G360" s="123"/>
      <c r="H360" s="123"/>
    </row>
    <row r="361" spans="1:8">
      <c r="A361" s="10"/>
      <c r="C361" s="122"/>
      <c r="D361" s="123"/>
      <c r="E361" s="123"/>
      <c r="F361" s="81"/>
      <c r="G361" s="123"/>
      <c r="H361" s="123"/>
    </row>
    <row r="362" spans="1:8">
      <c r="A362" s="10"/>
      <c r="C362" s="122"/>
      <c r="D362" s="123"/>
      <c r="E362" s="123"/>
      <c r="F362" s="81"/>
      <c r="G362" s="123"/>
      <c r="H362" s="123"/>
    </row>
    <row r="363" spans="1:8">
      <c r="A363" s="10"/>
      <c r="C363" s="122"/>
      <c r="D363" s="123"/>
      <c r="E363" s="123"/>
      <c r="F363" s="81"/>
      <c r="G363" s="123"/>
      <c r="H363" s="123"/>
    </row>
    <row r="364" spans="1:8">
      <c r="A364" s="10"/>
      <c r="C364" s="122"/>
      <c r="D364" s="123"/>
      <c r="E364" s="123"/>
      <c r="F364" s="81"/>
      <c r="G364" s="123"/>
      <c r="H364" s="123"/>
    </row>
    <row r="365" spans="1:8">
      <c r="A365" s="10"/>
      <c r="C365" s="122"/>
      <c r="D365" s="123"/>
      <c r="E365" s="123"/>
      <c r="F365" s="81"/>
      <c r="G365" s="123"/>
      <c r="H365" s="123"/>
    </row>
    <row r="366" spans="1:8">
      <c r="A366" s="10"/>
      <c r="C366" s="122"/>
      <c r="D366" s="123"/>
      <c r="E366" s="123"/>
      <c r="F366" s="81"/>
      <c r="G366" s="123"/>
      <c r="H366" s="123"/>
    </row>
    <row r="367" spans="1:8">
      <c r="A367" s="10"/>
      <c r="C367" s="122"/>
      <c r="D367" s="123"/>
      <c r="E367" s="123"/>
      <c r="F367" s="81"/>
      <c r="G367" s="123"/>
      <c r="H367" s="123"/>
    </row>
    <row r="368" spans="1:8">
      <c r="A368" s="10"/>
      <c r="B368" s="121"/>
      <c r="C368" s="122"/>
      <c r="D368" s="123"/>
      <c r="E368" s="123"/>
      <c r="F368" s="81"/>
      <c r="G368" s="123"/>
      <c r="H368" s="123"/>
    </row>
    <row r="369" spans="1:8">
      <c r="A369" s="10"/>
      <c r="B369" s="121"/>
      <c r="C369" s="122"/>
      <c r="D369" s="123"/>
      <c r="E369" s="123"/>
      <c r="F369" s="81"/>
      <c r="G369" s="123"/>
      <c r="H369" s="123"/>
    </row>
    <row r="370" spans="1:8">
      <c r="A370" s="10"/>
      <c r="B370" s="121"/>
      <c r="C370" s="122"/>
      <c r="D370" s="123"/>
      <c r="E370" s="123"/>
      <c r="F370" s="81"/>
      <c r="G370" s="123"/>
      <c r="H370" s="123"/>
    </row>
    <row r="371" spans="1:8">
      <c r="A371" s="10"/>
      <c r="B371" s="121"/>
      <c r="C371" s="122"/>
      <c r="D371" s="123"/>
      <c r="E371" s="123"/>
      <c r="F371" s="81"/>
      <c r="G371" s="123"/>
      <c r="H371" s="123"/>
    </row>
    <row r="372" spans="1:8">
      <c r="A372" s="10"/>
      <c r="B372" s="121"/>
      <c r="C372" s="122"/>
      <c r="D372" s="123"/>
      <c r="E372" s="123"/>
      <c r="F372" s="81"/>
      <c r="G372" s="123"/>
      <c r="H372" s="123"/>
    </row>
  </sheetData>
  <phoneticPr fontId="15" type="noConversion"/>
  <printOptions horizontalCentered="1" verticalCentered="1"/>
  <pageMargins left="0.98425196850393704" right="0.39370078740157483" top="0.39370078740157483" bottom="0.39370078740157483" header="0.27559055118110237" footer="0.27559055118110237"/>
  <pageSetup paperSize="9" scale="57" firstPageNumber="0" fitToHeight="14" pageOrder="overThenDown" orientation="portrait" horizontalDpi="300" verticalDpi="300" r:id="rId1"/>
  <headerFooter alignWithMargins="0">
    <oddFooter>&amp;R&amp;10&amp;P</oddFooter>
  </headerFooter>
  <rowBreaks count="11" manualBreakCount="11">
    <brk id="44" max="8" man="1"/>
    <brk id="80" max="8" man="1"/>
    <brk id="113" max="8" man="1"/>
    <brk id="142" max="8" man="1"/>
    <brk id="177" max="8" man="1"/>
    <brk id="195" max="8" man="1"/>
    <brk id="225" max="8" man="1"/>
    <brk id="249" max="8" man="1"/>
    <brk id="276" max="8" man="1"/>
    <brk id="289" max="8" man="1"/>
    <brk id="315"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workbookViewId="0">
      <selection activeCell="A2" sqref="A2:B17"/>
    </sheetView>
  </sheetViews>
  <sheetFormatPr defaultColWidth="7.25" defaultRowHeight="15"/>
  <cols>
    <col min="1" max="1" width="13.875" style="1" customWidth="1"/>
    <col min="2" max="2" width="54.875" style="2" customWidth="1"/>
    <col min="3" max="3" width="32.75" style="3" customWidth="1"/>
    <col min="4" max="4" width="18" style="4" customWidth="1"/>
    <col min="5" max="5" width="15.625" style="4" customWidth="1"/>
    <col min="6" max="16384" width="7.25" style="4"/>
  </cols>
  <sheetData>
    <row r="1" spans="1:7">
      <c r="A1" s="37"/>
      <c r="B1" s="127"/>
      <c r="C1" s="128"/>
      <c r="D1" s="46"/>
    </row>
    <row r="2" spans="1:7" ht="45" customHeight="1">
      <c r="A2" s="43"/>
      <c r="B2" s="44" t="s">
        <v>7</v>
      </c>
      <c r="C2" s="45"/>
      <c r="D2" s="46"/>
    </row>
    <row r="3" spans="1:7" ht="19.899999999999999" customHeight="1">
      <c r="A3" s="43"/>
      <c r="B3" s="129"/>
      <c r="C3" s="130"/>
      <c r="D3" s="131"/>
    </row>
    <row r="4" spans="1:7" ht="19.899999999999999" customHeight="1">
      <c r="A4" s="132">
        <f>'Predmer-predracun'!A5</f>
        <v>100</v>
      </c>
      <c r="B4" s="38" t="s">
        <v>10</v>
      </c>
      <c r="C4" s="42">
        <f>'Predmer-predracun'!H57</f>
        <v>0</v>
      </c>
      <c r="D4" s="42"/>
    </row>
    <row r="5" spans="1:7" ht="19.899999999999999" customHeight="1">
      <c r="A5" s="132">
        <f>'Predmer-predracun'!A59</f>
        <v>200</v>
      </c>
      <c r="B5" s="38" t="s">
        <v>11</v>
      </c>
      <c r="C5" s="42">
        <f>'Predmer-predracun'!H69</f>
        <v>0</v>
      </c>
      <c r="D5" s="42"/>
    </row>
    <row r="6" spans="1:7" ht="19.899999999999999" customHeight="1">
      <c r="A6" s="132">
        <f>'Predmer-predracun'!A71</f>
        <v>300</v>
      </c>
      <c r="B6" s="38" t="s">
        <v>12</v>
      </c>
      <c r="C6" s="133">
        <f>'Predmer-predracun'!H113</f>
        <v>0</v>
      </c>
      <c r="D6" s="133"/>
      <c r="F6" s="5"/>
    </row>
    <row r="7" spans="1:7" ht="19.899999999999999" customHeight="1">
      <c r="A7" s="132">
        <f>'Predmer-predracun'!A115</f>
        <v>400</v>
      </c>
      <c r="B7" s="38" t="s">
        <v>13</v>
      </c>
      <c r="C7" s="133">
        <f>'Predmer-predracun'!H131</f>
        <v>0</v>
      </c>
      <c r="D7" s="133"/>
      <c r="F7" s="5"/>
    </row>
    <row r="8" spans="1:7" ht="19.899999999999999" customHeight="1">
      <c r="A8" s="132">
        <f>'Predmer-predracun'!A133</f>
        <v>500</v>
      </c>
      <c r="B8" s="38" t="s">
        <v>14</v>
      </c>
      <c r="C8" s="133">
        <f>'Predmer-predracun'!H141</f>
        <v>0</v>
      </c>
      <c r="D8" s="133"/>
      <c r="F8" s="5"/>
    </row>
    <row r="9" spans="1:7" ht="19.899999999999999" customHeight="1">
      <c r="A9" s="132">
        <f>'Predmer-predracun'!A143</f>
        <v>600</v>
      </c>
      <c r="B9" s="38" t="s">
        <v>15</v>
      </c>
      <c r="C9" s="133">
        <f>'Predmer-predracun'!H159</f>
        <v>0</v>
      </c>
      <c r="D9" s="133"/>
      <c r="F9" s="5"/>
    </row>
    <row r="10" spans="1:7" ht="19.899999999999999" customHeight="1">
      <c r="A10" s="132">
        <f>'Predmer-predracun'!A161</f>
        <v>700</v>
      </c>
      <c r="B10" s="38" t="s">
        <v>16</v>
      </c>
      <c r="C10" s="133">
        <f>'Predmer-predracun'!H177</f>
        <v>0</v>
      </c>
      <c r="D10" s="133"/>
      <c r="F10" s="5"/>
    </row>
    <row r="11" spans="1:7" ht="19.899999999999999" customHeight="1">
      <c r="A11" s="132">
        <f>'Predmer-predracun'!A179</f>
        <v>800</v>
      </c>
      <c r="B11" s="38" t="s">
        <v>17</v>
      </c>
      <c r="C11" s="133">
        <f>'Predmer-predracun'!H288</f>
        <v>0</v>
      </c>
      <c r="D11" s="133"/>
      <c r="F11" s="5"/>
    </row>
    <row r="12" spans="1:7" ht="19.899999999999999" customHeight="1">
      <c r="A12" s="132">
        <f>'Predmer-predracun'!A290</f>
        <v>900</v>
      </c>
      <c r="B12" s="38" t="s">
        <v>18</v>
      </c>
      <c r="C12" s="133">
        <f>'Predmer-predracun'!H294</f>
        <v>0</v>
      </c>
      <c r="D12" s="133"/>
      <c r="F12" s="5"/>
    </row>
    <row r="13" spans="1:7" ht="19.899999999999999" customHeight="1">
      <c r="A13" s="132">
        <f>'Predmer-predracun'!A296</f>
        <v>1000</v>
      </c>
      <c r="B13" s="38" t="s">
        <v>19</v>
      </c>
      <c r="C13" s="133">
        <f>'Predmer-predracun'!H306</f>
        <v>0</v>
      </c>
      <c r="D13" s="133"/>
      <c r="F13" s="5"/>
    </row>
    <row r="14" spans="1:7" ht="19.899999999999999" customHeight="1">
      <c r="A14" s="132">
        <f>'Predmer-predracun'!A308</f>
        <v>1100</v>
      </c>
      <c r="B14" s="38" t="s">
        <v>20</v>
      </c>
      <c r="C14" s="133">
        <f>'Predmer-predracun'!H314</f>
        <v>0</v>
      </c>
      <c r="D14" s="133"/>
      <c r="G14" s="6"/>
    </row>
    <row r="15" spans="1:7" ht="19.899999999999999" customHeight="1">
      <c r="A15" s="132">
        <f>'Predmer-predracun'!A316</f>
        <v>1200</v>
      </c>
      <c r="B15" s="38" t="s">
        <v>21</v>
      </c>
      <c r="C15" s="133">
        <f>'Predmer-predracun'!H328</f>
        <v>0</v>
      </c>
      <c r="D15" s="133"/>
      <c r="E15" s="7"/>
      <c r="F15" s="5"/>
    </row>
    <row r="16" spans="1:7" ht="19.899999999999999" customHeight="1">
      <c r="A16" s="41"/>
      <c r="B16" s="38"/>
      <c r="C16" s="42"/>
      <c r="D16" s="46"/>
      <c r="F16" s="8"/>
    </row>
    <row r="17" spans="1:4" ht="19.899999999999999" customHeight="1">
      <c r="A17" s="41"/>
      <c r="B17" s="38" t="s">
        <v>8</v>
      </c>
      <c r="C17" s="42">
        <f>SUM(C4:C16)</f>
        <v>0</v>
      </c>
      <c r="D17" s="40" t="s">
        <v>9</v>
      </c>
    </row>
    <row r="18" spans="1:4">
      <c r="A18" s="37"/>
      <c r="B18" s="127"/>
      <c r="C18" s="128"/>
      <c r="D18" s="46"/>
    </row>
    <row r="19" spans="1:4">
      <c r="A19" s="37"/>
      <c r="B19" s="38"/>
      <c r="C19" s="39"/>
      <c r="D19" s="46"/>
    </row>
    <row r="20" spans="1:4">
      <c r="A20" s="55"/>
      <c r="B20" s="56"/>
      <c r="C20" s="57"/>
      <c r="D20" s="58"/>
    </row>
    <row r="21" spans="1:4">
      <c r="A21" s="48"/>
      <c r="B21" s="49"/>
      <c r="C21" s="50"/>
      <c r="D21" s="51"/>
    </row>
    <row r="22" spans="1:4">
      <c r="A22" s="48"/>
      <c r="B22" s="49"/>
      <c r="C22" s="22" t="s">
        <v>22</v>
      </c>
      <c r="D22" s="51"/>
    </row>
    <row r="23" spans="1:4">
      <c r="A23" s="48"/>
      <c r="B23" s="49"/>
      <c r="C23" s="22" t="s">
        <v>23</v>
      </c>
      <c r="D23" s="51"/>
    </row>
    <row r="24" spans="1:4">
      <c r="A24" s="52"/>
      <c r="B24" s="53"/>
      <c r="C24" s="47" t="s">
        <v>24</v>
      </c>
      <c r="D24" s="54"/>
    </row>
  </sheetData>
  <phoneticPr fontId="15" type="noConversion"/>
  <pageMargins left="0.98402777777777772" right="0.39374999999999999" top="0.78749999999999998" bottom="0.95416666666666661" header="0.51180555555555551" footer="0.78749999999999998"/>
  <pageSetup paperSize="9" firstPageNumber="0" pageOrder="overThenDown" orientation="landscape" horizontalDpi="300" verticalDpi="300" r:id="rId1"/>
  <headerFooter alignWithMargins="0">
    <oddFooter>&amp;R&amp;"Arial,Regular"&amp;12&amp;P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Predmer-predracun</vt:lpstr>
      <vt:lpstr>Rekapitulacija_radova</vt:lpstr>
      <vt:lpstr>'Predmer-predracun'!Print_Area</vt:lpstr>
      <vt:lpstr>'Predmer-predracun'!Print_Titles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10</dc:creator>
  <cp:lastModifiedBy>Sinisa Matic</cp:lastModifiedBy>
  <cp:lastPrinted>2017-12-02T14:06:53Z</cp:lastPrinted>
  <dcterms:created xsi:type="dcterms:W3CDTF">2017-10-23T16:38:41Z</dcterms:created>
  <dcterms:modified xsi:type="dcterms:W3CDTF">2017-12-02T15:17:06Z</dcterms:modified>
</cp:coreProperties>
</file>